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SD completos 2020/"/>
    </mc:Choice>
  </mc:AlternateContent>
  <xr:revisionPtr revIDLastSave="7" documentId="8_{78B4E011-3D7A-447A-9E69-71FE5D284C65}" xr6:coauthVersionLast="47" xr6:coauthVersionMax="47" xr10:uidLastSave="{D93E981D-9EB8-4840-8813-71FA8126FD4C}"/>
  <workbookProtection workbookAlgorithmName="SHA-512" workbookHashValue="cwHhkV63KjLfojwDPwpLF8fVM+7QgB+OIk3NQJGFtke6sz2PZX/EOQ6jN6yThTddrUTAiztkedCpNY7IoEC5EA==" workbookSaltValue="SgQTXUCqSuU8g41mcT+eww==" workbookSpinCount="100000" lockStructure="1"/>
  <bookViews>
    <workbookView xWindow="-120" yWindow="-120" windowWidth="20730" windowHeight="11160" activeTab="1" xr2:uid="{00000000-000D-0000-FFFF-FFFF00000000}"/>
  </bookViews>
  <sheets>
    <sheet name="RF_COREDE X SD" sheetId="5" r:id="rId1"/>
    <sheet name="COREDE X SD GERAL" sheetId="7" r:id="rId2"/>
  </sheets>
  <calcPr calcId="181029"/>
</workbook>
</file>

<file path=xl/calcChain.xml><?xml version="1.0" encoding="utf-8"?>
<calcChain xmlns="http://schemas.openxmlformats.org/spreadsheetml/2006/main">
  <c r="D32" i="7" l="1"/>
  <c r="E28" i="7" l="1"/>
  <c r="C32" i="7"/>
  <c r="E5" i="7" l="1"/>
  <c r="E13" i="7"/>
  <c r="E21" i="7"/>
  <c r="E29" i="7"/>
  <c r="E10" i="7"/>
  <c r="E18" i="7"/>
  <c r="E26" i="7"/>
  <c r="E30" i="7"/>
  <c r="E3" i="7"/>
  <c r="E7" i="7"/>
  <c r="E11" i="7"/>
  <c r="E15" i="7"/>
  <c r="E19" i="7"/>
  <c r="E23" i="7"/>
  <c r="E27" i="7"/>
  <c r="E31" i="7"/>
  <c r="E9" i="7"/>
  <c r="E17" i="7"/>
  <c r="E25" i="7"/>
  <c r="E6" i="7"/>
  <c r="E14" i="7"/>
  <c r="E22" i="7"/>
  <c r="E4" i="7"/>
  <c r="E8" i="7"/>
  <c r="E12" i="7"/>
  <c r="E16" i="7"/>
  <c r="E20" i="7"/>
  <c r="E24" i="7"/>
  <c r="B22" i="5"/>
  <c r="C52" i="5"/>
  <c r="C44" i="5"/>
  <c r="D42" i="5" s="1"/>
  <c r="C36" i="5"/>
  <c r="D35" i="5" s="1"/>
  <c r="C62" i="5"/>
  <c r="D61" i="5" s="1"/>
  <c r="C22" i="5"/>
  <c r="D20" i="5" s="1"/>
  <c r="C15" i="5"/>
  <c r="D14" i="5" s="1"/>
  <c r="C9" i="5"/>
  <c r="D7" i="5" s="1"/>
  <c r="B52" i="5"/>
  <c r="B62" i="5"/>
  <c r="B36" i="5"/>
  <c r="B44" i="5"/>
  <c r="B9" i="5"/>
  <c r="B66" i="5" s="1"/>
  <c r="B15" i="5"/>
  <c r="E32" i="7" l="1"/>
  <c r="D50" i="5"/>
  <c r="E66" i="5"/>
  <c r="D21" i="5"/>
  <c r="D6" i="5"/>
  <c r="D8" i="5"/>
  <c r="D48" i="5"/>
  <c r="D41" i="5"/>
  <c r="D34" i="5"/>
  <c r="D36" i="5" s="1"/>
  <c r="D19" i="5"/>
  <c r="D13" i="5"/>
  <c r="D15" i="5" s="1"/>
  <c r="D4" i="5"/>
  <c r="D56" i="5"/>
  <c r="D60" i="5"/>
  <c r="D43" i="5"/>
  <c r="D58" i="5"/>
  <c r="D5" i="5"/>
  <c r="D40" i="5"/>
  <c r="D51" i="5"/>
  <c r="D59" i="5"/>
  <c r="D49" i="5"/>
  <c r="D57" i="5"/>
  <c r="D22" i="5" l="1"/>
  <c r="E48" i="5"/>
  <c r="E68" i="5"/>
  <c r="D52" i="5"/>
  <c r="D44" i="5"/>
  <c r="D9" i="5"/>
  <c r="E34" i="5"/>
  <c r="E13" i="5"/>
  <c r="E4" i="5"/>
  <c r="E56" i="5"/>
  <c r="D62" i="5"/>
  <c r="E26" i="5"/>
  <c r="E30" i="5"/>
  <c r="E40" i="5"/>
  <c r="E19" i="5"/>
</calcChain>
</file>

<file path=xl/sharedStrings.xml><?xml version="1.0" encoding="utf-8"?>
<sst xmlns="http://schemas.openxmlformats.org/spreadsheetml/2006/main" count="141" uniqueCount="63">
  <si>
    <t xml:space="preserve">REGIÃO FUNCIONAL 1 </t>
  </si>
  <si>
    <t>REGIÃO FUNCIONAL 4</t>
  </si>
  <si>
    <t>REGIÃO FUNCIONAL 5</t>
  </si>
  <si>
    <t>REGIÃO FUNCIONAL 6</t>
  </si>
  <si>
    <t>REGIÃO FUNCIONAL 7</t>
  </si>
  <si>
    <t>REGIÃO FUNCIONAL 8</t>
  </si>
  <si>
    <t>REGIÃO FUNCIONAL 9</t>
  </si>
  <si>
    <t>Quantidade de Municípios</t>
  </si>
  <si>
    <t>Corede</t>
  </si>
  <si>
    <t xml:space="preserve">REGIÃO FUNCIONAL 2 </t>
  </si>
  <si>
    <t xml:space="preserve">REGIÃO FUNCIONAL 3 </t>
  </si>
  <si>
    <t>Litoral</t>
  </si>
  <si>
    <t>Sul</t>
  </si>
  <si>
    <t>Centro Sul</t>
  </si>
  <si>
    <t xml:space="preserve"> Paranhana Encosta da Serra</t>
  </si>
  <si>
    <t>Vale do Caí</t>
  </si>
  <si>
    <t>Vale do Rio dos Sinos</t>
  </si>
  <si>
    <t xml:space="preserve"> Metropolitano Delta do Jacuí</t>
  </si>
  <si>
    <t>Vale do Rio Pardo</t>
  </si>
  <si>
    <t>Vale do Taquari</t>
  </si>
  <si>
    <t>Hortênsias</t>
  </si>
  <si>
    <t>Campos de Cima da Serra</t>
  </si>
  <si>
    <t>Campanha</t>
  </si>
  <si>
    <t xml:space="preserve"> Fronteira Oeste</t>
  </si>
  <si>
    <t>Fronteira Noroeste</t>
  </si>
  <si>
    <t xml:space="preserve"> Missões</t>
  </si>
  <si>
    <t>Noroeste Colonial</t>
  </si>
  <si>
    <t xml:space="preserve"> Celeiro</t>
  </si>
  <si>
    <t>Alto Jacuí</t>
  </si>
  <si>
    <t>Central</t>
  </si>
  <si>
    <t>Jacuí Centro</t>
  </si>
  <si>
    <t>Vale do Jaguari</t>
  </si>
  <si>
    <t>Médio Alto Uruguai</t>
  </si>
  <si>
    <t>Nordeste</t>
  </si>
  <si>
    <t>Norte</t>
  </si>
  <si>
    <t>Produção</t>
  </si>
  <si>
    <t>Alto da Serra do Botucaraí</t>
  </si>
  <si>
    <t>Rio da Várzea</t>
  </si>
  <si>
    <t xml:space="preserve">Total </t>
  </si>
  <si>
    <t>Total</t>
  </si>
  <si>
    <t>Total Geral</t>
  </si>
  <si>
    <t>Resumo/Quadro Geral</t>
  </si>
  <si>
    <t>Serra</t>
  </si>
  <si>
    <t>% Corede X RS</t>
  </si>
  <si>
    <t>% Entre Coredes</t>
  </si>
  <si>
    <t>% RF X RS</t>
  </si>
  <si>
    <t>REGIÃO FUNCIONAL E PROPORÇÕES</t>
  </si>
  <si>
    <t>COREDES E PROPORÇÕES</t>
  </si>
  <si>
    <t>Item</t>
  </si>
  <si>
    <t>Município Não Informado no Pedido</t>
  </si>
  <si>
    <t>28 Coredes</t>
  </si>
  <si>
    <t>Soma Geral</t>
  </si>
  <si>
    <t>Celeiro</t>
  </si>
  <si>
    <t>Fronteira Oeste</t>
  </si>
  <si>
    <t>Metropolitano Delta do Jacuí</t>
  </si>
  <si>
    <t>Missões</t>
  </si>
  <si>
    <t>Paranhana Encosta da Serra</t>
  </si>
  <si>
    <r>
      <t>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Requerentes SD (Jan/Jun-2020)</t>
    </r>
  </si>
  <si>
    <r>
      <t>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Requerentes SD (2020)</t>
    </r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</si>
  <si>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</si>
  <si>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</si>
  <si>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</si>
  <si>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PDET – PROGRAMA DE DISSEMINAÇÃO DAS ESTATÍSTICAS DO TRABALHO,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</si>
</sst>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65" fontId="2" fillId="0" borderId="1" xfId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0" xfId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vertical="center" wrapText="1"/>
    </xf>
    <xf numFmtId="164" fontId="2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E5E1C1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FDED"/>
      <rgbColor rgb="00FFFF99"/>
      <rgbColor rgb="0099CCFF"/>
      <rgbColor rgb="00FF99CC"/>
      <rgbColor rgb="00CC99FF"/>
      <rgbColor rgb="00E5E1C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7AB53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/>
              <a:t>Região Funcional 1 - % de Participação Pedidos</a:t>
            </a:r>
            <a:r>
              <a:rPr lang="pt-BR" sz="1200" baseline="0"/>
              <a:t> por Corede </a:t>
            </a:r>
            <a:endParaRPr lang="pt-B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'RF_COREDE X SD'!$A$4:$A$9</c:f>
              <c:strCache>
                <c:ptCount val="6"/>
                <c:pt idx="0">
                  <c:v>Centro Sul</c:v>
                </c:pt>
                <c:pt idx="1">
                  <c:v> Paranhana Encosta da Serra</c:v>
                </c:pt>
                <c:pt idx="2">
                  <c:v>Vale do Caí</c:v>
                </c:pt>
                <c:pt idx="3">
                  <c:v>Vale do Rio dos Sinos</c:v>
                </c:pt>
                <c:pt idx="4">
                  <c:v> Metropolitano Delta do Jacuí</c:v>
                </c:pt>
                <c:pt idx="5">
                  <c:v>Total </c:v>
                </c:pt>
              </c:strCache>
            </c:strRef>
          </c:cat>
          <c:val>
            <c:numRef>
              <c:f>'RF_COREDE X SD'!$D$4:$D$9</c:f>
              <c:numCache>
                <c:formatCode>_(* #,##0.00_);_(* \(#,##0.00\);_(* "-"??_);_(@_)</c:formatCode>
                <c:ptCount val="6"/>
                <c:pt idx="0">
                  <c:v>2.5294747100300001</c:v>
                </c:pt>
                <c:pt idx="1">
                  <c:v>6.1486060420767013</c:v>
                </c:pt>
                <c:pt idx="2">
                  <c:v>3.2245428314830029</c:v>
                </c:pt>
                <c:pt idx="3">
                  <c:v>32.654348116866991</c:v>
                </c:pt>
                <c:pt idx="4">
                  <c:v>55.443028299543307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7-4D24-8927-5E35ABCC78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8288400"/>
        <c:axId val="296194328"/>
      </c:barChart>
      <c:catAx>
        <c:axId val="36828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/>
                  <a:t>Coredes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96194328"/>
        <c:crosses val="autoZero"/>
        <c:auto val="1"/>
        <c:lblAlgn val="ctr"/>
        <c:lblOffset val="100"/>
        <c:noMultiLvlLbl val="0"/>
      </c:catAx>
      <c:valAx>
        <c:axId val="29619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6828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baseline="0">
                <a:solidFill>
                  <a:sysClr val="windowText" lastClr="000000"/>
                </a:solidFill>
                <a:effectLst/>
              </a:rPr>
              <a:t>Região Funcional 6 - % de Participação Pedidos por Corede </a:t>
            </a:r>
            <a:endParaRPr lang="pt-BR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'RF_COREDE X SD'!$A$34:$A$36</c:f>
              <c:strCache>
                <c:ptCount val="3"/>
                <c:pt idx="0">
                  <c:v>Campanha</c:v>
                </c:pt>
                <c:pt idx="1">
                  <c:v> Fronteira Oeste</c:v>
                </c:pt>
                <c:pt idx="2">
                  <c:v>Total</c:v>
                </c:pt>
              </c:strCache>
            </c:strRef>
          </c:cat>
          <c:val>
            <c:numRef>
              <c:f>'RF_COREDE X SD'!$D$34:$D$36</c:f>
              <c:numCache>
                <c:formatCode>_(* #,##0.00_);_(* \(#,##0.00\);_(* "-"??_);_(@_)</c:formatCode>
                <c:ptCount val="3"/>
                <c:pt idx="0">
                  <c:v>32.031383250895445</c:v>
                </c:pt>
                <c:pt idx="1">
                  <c:v>67.968616749104555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E-4AFD-A128-5E5DC38BBE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5291024"/>
        <c:axId val="365295288"/>
      </c:barChart>
      <c:catAx>
        <c:axId val="36529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65295288"/>
        <c:crosses val="autoZero"/>
        <c:auto val="1"/>
        <c:lblAlgn val="ctr"/>
        <c:lblOffset val="100"/>
        <c:noMultiLvlLbl val="0"/>
      </c:catAx>
      <c:valAx>
        <c:axId val="36529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6529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/>
              <a:t>Região Funcional 7 - Municípios e Pedidos de 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SD'!$A$40:$A$44</c:f>
              <c:strCache>
                <c:ptCount val="5"/>
                <c:pt idx="0">
                  <c:v>Fronteira Noroeste</c:v>
                </c:pt>
                <c:pt idx="1">
                  <c:v> Missões</c:v>
                </c:pt>
                <c:pt idx="2">
                  <c:v>Noroeste Colonial</c:v>
                </c:pt>
                <c:pt idx="3">
                  <c:v> Celeiro</c:v>
                </c:pt>
                <c:pt idx="4">
                  <c:v>Total</c:v>
                </c:pt>
              </c:strCache>
            </c:strRef>
          </c:cat>
          <c:val>
            <c:numRef>
              <c:f>'RF_COREDE X SD'!$B$40:$B$44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11</c:v>
                </c:pt>
                <c:pt idx="3">
                  <c:v>21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4-47FC-BD7A-56F3E9F9E24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SD'!$A$40:$A$44</c:f>
              <c:strCache>
                <c:ptCount val="5"/>
                <c:pt idx="0">
                  <c:v>Fronteira Noroeste</c:v>
                </c:pt>
                <c:pt idx="1">
                  <c:v> Missões</c:v>
                </c:pt>
                <c:pt idx="2">
                  <c:v>Noroeste Colonial</c:v>
                </c:pt>
                <c:pt idx="3">
                  <c:v> Celeiro</c:v>
                </c:pt>
                <c:pt idx="4">
                  <c:v>Total</c:v>
                </c:pt>
              </c:strCache>
            </c:strRef>
          </c:cat>
          <c:val>
            <c:numRef>
              <c:f>'RF_COREDE X SD'!$C$40:$C$44</c:f>
              <c:numCache>
                <c:formatCode>_(* #,##0_);_(* \(#,##0\);_(* "-"??_);_(@_)</c:formatCode>
                <c:ptCount val="5"/>
                <c:pt idx="0">
                  <c:v>11955</c:v>
                </c:pt>
                <c:pt idx="1">
                  <c:v>5568</c:v>
                </c:pt>
                <c:pt idx="2">
                  <c:v>6065</c:v>
                </c:pt>
                <c:pt idx="3">
                  <c:v>2275</c:v>
                </c:pt>
                <c:pt idx="4">
                  <c:v>25863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4-47FC-BD7A-56F3E9F9E2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44624816"/>
        <c:axId val="844619240"/>
      </c:barChart>
      <c:catAx>
        <c:axId val="84462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844619240"/>
        <c:crosses val="autoZero"/>
        <c:auto val="1"/>
        <c:lblAlgn val="ctr"/>
        <c:lblOffset val="100"/>
        <c:noMultiLvlLbl val="0"/>
      </c:catAx>
      <c:valAx>
        <c:axId val="84461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84462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/>
              <a:t>Região Funcional 7 - % de Participação Pedidos por Corede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'RF_COREDE X SD'!$A$40:$A$44</c:f>
              <c:strCache>
                <c:ptCount val="5"/>
                <c:pt idx="0">
                  <c:v>Fronteira Noroeste</c:v>
                </c:pt>
                <c:pt idx="1">
                  <c:v> Missões</c:v>
                </c:pt>
                <c:pt idx="2">
                  <c:v>Noroeste Colonial</c:v>
                </c:pt>
                <c:pt idx="3">
                  <c:v> Celeiro</c:v>
                </c:pt>
                <c:pt idx="4">
                  <c:v>Total</c:v>
                </c:pt>
              </c:strCache>
            </c:strRef>
          </c:cat>
          <c:val>
            <c:numRef>
              <c:f>'RF_COREDE X SD'!$D$40:$D$44</c:f>
              <c:numCache>
                <c:formatCode>_(* #,##0.00_);_(* \(#,##0.00\);_(* "-"??_);_(@_)</c:formatCode>
                <c:ptCount val="5"/>
                <c:pt idx="0">
                  <c:v>46.224335923906743</c:v>
                </c:pt>
                <c:pt idx="1">
                  <c:v>21.528824962301357</c:v>
                </c:pt>
                <c:pt idx="2">
                  <c:v>23.450489115725169</c:v>
                </c:pt>
                <c:pt idx="3">
                  <c:v>8.7963499980667361</c:v>
                </c:pt>
                <c:pt idx="4">
                  <c:v>99.999999999999986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7-4895-A6EF-5CE891534E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4038000"/>
        <c:axId val="944040952"/>
      </c:barChart>
      <c:catAx>
        <c:axId val="94403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44040952"/>
        <c:crosses val="autoZero"/>
        <c:auto val="1"/>
        <c:lblAlgn val="ctr"/>
        <c:lblOffset val="100"/>
        <c:noMultiLvlLbl val="0"/>
      </c:catAx>
      <c:valAx>
        <c:axId val="94404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4403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/>
              <a:t>Região Funcional 8 - Municípios e Pedidos de 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'RF_COREDE X SD'!$B$47</c:f>
              <c:strCache>
                <c:ptCount val="1"/>
                <c:pt idx="0">
                  <c:v>Quantidade de Municípios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SD'!$A$48:$A$52</c:f>
              <c:strCache>
                <c:ptCount val="5"/>
                <c:pt idx="0">
                  <c:v>Alto Jacuí</c:v>
                </c:pt>
                <c:pt idx="1">
                  <c:v>Central</c:v>
                </c:pt>
                <c:pt idx="2">
                  <c:v>Jacuí Centro</c:v>
                </c:pt>
                <c:pt idx="3">
                  <c:v>Vale do Jaguari</c:v>
                </c:pt>
                <c:pt idx="4">
                  <c:v>Total</c:v>
                </c:pt>
              </c:strCache>
            </c:strRef>
          </c:cat>
          <c:val>
            <c:numRef>
              <c:f>'RF_COREDE X SD'!$B$48:$B$52</c:f>
              <c:numCache>
                <c:formatCode>General</c:formatCode>
                <c:ptCount val="5"/>
                <c:pt idx="0">
                  <c:v>14</c:v>
                </c:pt>
                <c:pt idx="1">
                  <c:v>19</c:v>
                </c:pt>
                <c:pt idx="2">
                  <c:v>7</c:v>
                </c:pt>
                <c:pt idx="3">
                  <c:v>9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B-4FC2-838D-F9DA756222C6}"/>
            </c:ext>
          </c:extLst>
        </c:ser>
        <c:ser>
          <c:idx val="1"/>
          <c:order val="1"/>
          <c:tx>
            <c:strRef>
              <c:f>'RF_COREDE X SD'!$C$47</c:f>
              <c:strCache>
                <c:ptCount val="1"/>
                <c:pt idx="0">
                  <c:v>No Requerentes SD (2020)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SD'!$A$48:$A$52</c:f>
              <c:strCache>
                <c:ptCount val="5"/>
                <c:pt idx="0">
                  <c:v>Alto Jacuí</c:v>
                </c:pt>
                <c:pt idx="1">
                  <c:v>Central</c:v>
                </c:pt>
                <c:pt idx="2">
                  <c:v>Jacuí Centro</c:v>
                </c:pt>
                <c:pt idx="3">
                  <c:v>Vale do Jaguari</c:v>
                </c:pt>
                <c:pt idx="4">
                  <c:v>Total</c:v>
                </c:pt>
              </c:strCache>
            </c:strRef>
          </c:cat>
          <c:val>
            <c:numRef>
              <c:f>'RF_COREDE X SD'!$C$48:$C$52</c:f>
              <c:numCache>
                <c:formatCode>_(* #,##0_);_(* \(#,##0\);_(* "-"??_);_(@_)</c:formatCode>
                <c:ptCount val="5"/>
                <c:pt idx="0">
                  <c:v>4201</c:v>
                </c:pt>
                <c:pt idx="1">
                  <c:v>11900</c:v>
                </c:pt>
                <c:pt idx="2">
                  <c:v>2725</c:v>
                </c:pt>
                <c:pt idx="3">
                  <c:v>2016</c:v>
                </c:pt>
                <c:pt idx="4">
                  <c:v>20842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B-4FC2-838D-F9DA756222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12824512"/>
        <c:axId val="612825168"/>
      </c:barChart>
      <c:catAx>
        <c:axId val="6128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612825168"/>
        <c:crosses val="autoZero"/>
        <c:auto val="1"/>
        <c:lblAlgn val="ctr"/>
        <c:lblOffset val="100"/>
        <c:noMultiLvlLbl val="0"/>
      </c:catAx>
      <c:valAx>
        <c:axId val="61282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61282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baseline="0">
                <a:effectLst/>
              </a:rPr>
              <a:t>Região Funcional 8 - % de Participação Pedidos por Corede 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'RF_COREDE X SD'!$A$48:$A$52</c:f>
              <c:strCache>
                <c:ptCount val="5"/>
                <c:pt idx="0">
                  <c:v>Alto Jacuí</c:v>
                </c:pt>
                <c:pt idx="1">
                  <c:v>Central</c:v>
                </c:pt>
                <c:pt idx="2">
                  <c:v>Jacuí Centro</c:v>
                </c:pt>
                <c:pt idx="3">
                  <c:v>Vale do Jaguari</c:v>
                </c:pt>
                <c:pt idx="4">
                  <c:v>Total</c:v>
                </c:pt>
              </c:strCache>
            </c:strRef>
          </c:cat>
          <c:val>
            <c:numRef>
              <c:f>'RF_COREDE X SD'!$D$48:$D$52</c:f>
              <c:numCache>
                <c:formatCode>_(* #,##0.00_);_(* \(#,##0.00\);_(* "-"??_);_(@_)</c:formatCode>
                <c:ptCount val="5"/>
                <c:pt idx="0">
                  <c:v>20.156414931388543</c:v>
                </c:pt>
                <c:pt idx="1">
                  <c:v>57.096247960848288</c:v>
                </c:pt>
                <c:pt idx="2">
                  <c:v>13.074560982631226</c:v>
                </c:pt>
                <c:pt idx="3">
                  <c:v>9.6727761251319446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A-4B69-8976-A298B8B73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4050792"/>
        <c:axId val="944052432"/>
      </c:barChart>
      <c:catAx>
        <c:axId val="94405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44052432"/>
        <c:crosses val="autoZero"/>
        <c:auto val="1"/>
        <c:lblAlgn val="ctr"/>
        <c:lblOffset val="100"/>
        <c:noMultiLvlLbl val="0"/>
      </c:catAx>
      <c:valAx>
        <c:axId val="94405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44050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baseline="0">
                <a:effectLst/>
              </a:rPr>
              <a:t>Região Funcional 9 - Municípios e Pedidos de SD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'RF_COREDE X SD'!$B$55</c:f>
              <c:strCache>
                <c:ptCount val="1"/>
                <c:pt idx="0">
                  <c:v>Quantidade de Municípios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'RF_COREDE X SD'!$A$56:$A$62</c:f>
              <c:strCache>
                <c:ptCount val="7"/>
                <c:pt idx="0">
                  <c:v>Médio Alto Uruguai</c:v>
                </c:pt>
                <c:pt idx="1">
                  <c:v>Nordeste</c:v>
                </c:pt>
                <c:pt idx="2">
                  <c:v>Norte</c:v>
                </c:pt>
                <c:pt idx="3">
                  <c:v>Produção</c:v>
                </c:pt>
                <c:pt idx="4">
                  <c:v>Alto da Serra do Botucaraí</c:v>
                </c:pt>
                <c:pt idx="5">
                  <c:v>Rio da Várzea</c:v>
                </c:pt>
                <c:pt idx="6">
                  <c:v>Total</c:v>
                </c:pt>
              </c:strCache>
            </c:strRef>
          </c:cat>
          <c:val>
            <c:numRef>
              <c:f>'RF_COREDE X SD'!$B$56:$B$62</c:f>
              <c:numCache>
                <c:formatCode>General</c:formatCode>
                <c:ptCount val="7"/>
                <c:pt idx="0">
                  <c:v>22</c:v>
                </c:pt>
                <c:pt idx="1">
                  <c:v>19</c:v>
                </c:pt>
                <c:pt idx="2">
                  <c:v>32</c:v>
                </c:pt>
                <c:pt idx="3">
                  <c:v>21</c:v>
                </c:pt>
                <c:pt idx="4">
                  <c:v>16</c:v>
                </c:pt>
                <c:pt idx="5">
                  <c:v>20</c:v>
                </c:pt>
                <c:pt idx="6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D3A-9A07-17D1288D9442}"/>
            </c:ext>
          </c:extLst>
        </c:ser>
        <c:ser>
          <c:idx val="1"/>
          <c:order val="1"/>
          <c:tx>
            <c:strRef>
              <c:f>'RF_COREDE X SD'!$C$55</c:f>
              <c:strCache>
                <c:ptCount val="1"/>
                <c:pt idx="0">
                  <c:v>No Requerentes SD (2020)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'RF_COREDE X SD'!$A$56:$A$62</c:f>
              <c:strCache>
                <c:ptCount val="7"/>
                <c:pt idx="0">
                  <c:v>Médio Alto Uruguai</c:v>
                </c:pt>
                <c:pt idx="1">
                  <c:v>Nordeste</c:v>
                </c:pt>
                <c:pt idx="2">
                  <c:v>Norte</c:v>
                </c:pt>
                <c:pt idx="3">
                  <c:v>Produção</c:v>
                </c:pt>
                <c:pt idx="4">
                  <c:v>Alto da Serra do Botucaraí</c:v>
                </c:pt>
                <c:pt idx="5">
                  <c:v>Rio da Várzea</c:v>
                </c:pt>
                <c:pt idx="6">
                  <c:v>Total</c:v>
                </c:pt>
              </c:strCache>
            </c:strRef>
          </c:cat>
          <c:val>
            <c:numRef>
              <c:f>'RF_COREDE X SD'!$C$56:$C$62</c:f>
              <c:numCache>
                <c:formatCode>_(* #,##0_);_(* \(#,##0\);_(* "-"??_);_(@_)</c:formatCode>
                <c:ptCount val="7"/>
                <c:pt idx="0">
                  <c:v>3155</c:v>
                </c:pt>
                <c:pt idx="1">
                  <c:v>3227</c:v>
                </c:pt>
                <c:pt idx="2">
                  <c:v>6482</c:v>
                </c:pt>
                <c:pt idx="3">
                  <c:v>13771</c:v>
                </c:pt>
                <c:pt idx="4">
                  <c:v>1809</c:v>
                </c:pt>
                <c:pt idx="5">
                  <c:v>2612</c:v>
                </c:pt>
                <c:pt idx="6">
                  <c:v>31056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1-4D3A-9A07-17D1288D9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66458280"/>
        <c:axId val="966453032"/>
      </c:barChart>
      <c:catAx>
        <c:axId val="96645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66453032"/>
        <c:crosses val="autoZero"/>
        <c:auto val="1"/>
        <c:lblAlgn val="ctr"/>
        <c:lblOffset val="100"/>
        <c:noMultiLvlLbl val="0"/>
      </c:catAx>
      <c:valAx>
        <c:axId val="96645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6645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baseline="0">
                <a:effectLst/>
              </a:rPr>
              <a:t>Região Funcional 9 - % de Participação Pedidos por Corede 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'RF_COREDE X SD'!$A$56:$A$62</c:f>
              <c:strCache>
                <c:ptCount val="7"/>
                <c:pt idx="0">
                  <c:v>Médio Alto Uruguai</c:v>
                </c:pt>
                <c:pt idx="1">
                  <c:v>Nordeste</c:v>
                </c:pt>
                <c:pt idx="2">
                  <c:v>Norte</c:v>
                </c:pt>
                <c:pt idx="3">
                  <c:v>Produção</c:v>
                </c:pt>
                <c:pt idx="4">
                  <c:v>Alto da Serra do Botucaraí</c:v>
                </c:pt>
                <c:pt idx="5">
                  <c:v>Rio da Várzea</c:v>
                </c:pt>
                <c:pt idx="6">
                  <c:v>Total</c:v>
                </c:pt>
              </c:strCache>
            </c:strRef>
          </c:cat>
          <c:val>
            <c:numRef>
              <c:f>'RF_COREDE X SD'!$D$56:$D$62</c:f>
              <c:numCache>
                <c:formatCode>_(* #,##0.00_);_(* \(#,##0.00\);_(* "-"??_);_(@_)</c:formatCode>
                <c:ptCount val="7"/>
                <c:pt idx="0">
                  <c:v>10.159067490984029</c:v>
                </c:pt>
                <c:pt idx="1">
                  <c:v>10.390906749098402</c:v>
                </c:pt>
                <c:pt idx="2">
                  <c:v>20.871973209685731</c:v>
                </c:pt>
                <c:pt idx="3">
                  <c:v>44.342478104070068</c:v>
                </c:pt>
                <c:pt idx="4">
                  <c:v>5.8249613601236474</c:v>
                </c:pt>
                <c:pt idx="5">
                  <c:v>8.4106130860381256</c:v>
                </c:pt>
                <c:pt idx="6">
                  <c:v>100.00000000000001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5-40CE-8198-49C2B4C043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9055368"/>
        <c:axId val="979049136"/>
      </c:barChart>
      <c:catAx>
        <c:axId val="97905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79049136"/>
        <c:crosses val="autoZero"/>
        <c:auto val="1"/>
        <c:lblAlgn val="ctr"/>
        <c:lblOffset val="100"/>
        <c:noMultiLvlLbl val="0"/>
      </c:catAx>
      <c:valAx>
        <c:axId val="97904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97905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/>
              <a:t>Região Funcional 1 - Municípios e Pedidos de 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'RF_COREDE X SD'!$B$3</c:f>
              <c:strCache>
                <c:ptCount val="1"/>
                <c:pt idx="0">
                  <c:v>Quantidade de Municípios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SD'!$A$4:$A$9</c:f>
              <c:strCache>
                <c:ptCount val="6"/>
                <c:pt idx="0">
                  <c:v>Centro Sul</c:v>
                </c:pt>
                <c:pt idx="1">
                  <c:v> Paranhana Encosta da Serra</c:v>
                </c:pt>
                <c:pt idx="2">
                  <c:v>Vale do Caí</c:v>
                </c:pt>
                <c:pt idx="3">
                  <c:v>Vale do Rio dos Sinos</c:v>
                </c:pt>
                <c:pt idx="4">
                  <c:v> Metropolitano Delta do Jacuí</c:v>
                </c:pt>
                <c:pt idx="5">
                  <c:v>Total </c:v>
                </c:pt>
              </c:strCache>
            </c:strRef>
          </c:cat>
          <c:val>
            <c:numRef>
              <c:f>'RF_COREDE X SD'!$B$4:$B$9</c:f>
              <c:numCache>
                <c:formatCode>General</c:formatCode>
                <c:ptCount val="6"/>
                <c:pt idx="0">
                  <c:v>17</c:v>
                </c:pt>
                <c:pt idx="1">
                  <c:v>10</c:v>
                </c:pt>
                <c:pt idx="2">
                  <c:v>19</c:v>
                </c:pt>
                <c:pt idx="3">
                  <c:v>14</c:v>
                </c:pt>
                <c:pt idx="4">
                  <c:v>10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7-472D-B2EC-2DCED07FC183}"/>
            </c:ext>
          </c:extLst>
        </c:ser>
        <c:ser>
          <c:idx val="1"/>
          <c:order val="1"/>
          <c:tx>
            <c:strRef>
              <c:f>'RF_COREDE X SD'!$C$3</c:f>
              <c:strCache>
                <c:ptCount val="1"/>
                <c:pt idx="0">
                  <c:v>No Requerentes SD (2020)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SD'!$A$4:$A$9</c:f>
              <c:strCache>
                <c:ptCount val="6"/>
                <c:pt idx="0">
                  <c:v>Centro Sul</c:v>
                </c:pt>
                <c:pt idx="1">
                  <c:v> Paranhana Encosta da Serra</c:v>
                </c:pt>
                <c:pt idx="2">
                  <c:v>Vale do Caí</c:v>
                </c:pt>
                <c:pt idx="3">
                  <c:v>Vale do Rio dos Sinos</c:v>
                </c:pt>
                <c:pt idx="4">
                  <c:v> Metropolitano Delta do Jacuí</c:v>
                </c:pt>
                <c:pt idx="5">
                  <c:v>Total </c:v>
                </c:pt>
              </c:strCache>
            </c:strRef>
          </c:cat>
          <c:val>
            <c:numRef>
              <c:f>'RF_COREDE X SD'!$C$4:$C$9</c:f>
              <c:numCache>
                <c:formatCode>_(* #,##0_);_(* \(#,##0\);_(* "-"??_);_(@_)</c:formatCode>
                <c:ptCount val="6"/>
                <c:pt idx="0">
                  <c:v>5295</c:v>
                </c:pt>
                <c:pt idx="1">
                  <c:v>12871</c:v>
                </c:pt>
                <c:pt idx="2">
                  <c:v>6750</c:v>
                </c:pt>
                <c:pt idx="3">
                  <c:v>68356</c:v>
                </c:pt>
                <c:pt idx="4">
                  <c:v>116060</c:v>
                </c:pt>
                <c:pt idx="5">
                  <c:v>209332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7-472D-B2EC-2DCED07FC1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82321880"/>
        <c:axId val="582330736"/>
      </c:barChart>
      <c:catAx>
        <c:axId val="58232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82330736"/>
        <c:crosses val="autoZero"/>
        <c:auto val="1"/>
        <c:lblAlgn val="ctr"/>
        <c:lblOffset val="100"/>
        <c:noMultiLvlLbl val="0"/>
      </c:catAx>
      <c:valAx>
        <c:axId val="58233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82321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/>
              <a:t>Região Funcional 2 - % de Participação Pedidos por Corede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'RF_COREDE X SD'!$A$13:$A$15</c:f>
              <c:strCache>
                <c:ptCount val="3"/>
                <c:pt idx="0">
                  <c:v>Vale do Rio Pardo</c:v>
                </c:pt>
                <c:pt idx="1">
                  <c:v>Vale do Taquari</c:v>
                </c:pt>
                <c:pt idx="2">
                  <c:v>Total </c:v>
                </c:pt>
              </c:strCache>
            </c:strRef>
          </c:cat>
          <c:val>
            <c:numRef>
              <c:f>'RF_COREDE X SD'!$D$13:$D$15</c:f>
              <c:numCache>
                <c:formatCode>_(* #,##0.00_);_(* \(#,##0.00\);_(* "-"??_);_(@_)</c:formatCode>
                <c:ptCount val="3"/>
                <c:pt idx="0">
                  <c:v>47.561476174484127</c:v>
                </c:pt>
                <c:pt idx="1">
                  <c:v>52.43852382551588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A-42F5-87D0-03293FCFE3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7838936"/>
        <c:axId val="617837296"/>
      </c:barChart>
      <c:catAx>
        <c:axId val="61783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617837296"/>
        <c:crosses val="autoZero"/>
        <c:auto val="1"/>
        <c:lblAlgn val="ctr"/>
        <c:lblOffset val="100"/>
        <c:noMultiLvlLbl val="0"/>
      </c:catAx>
      <c:valAx>
        <c:axId val="6178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617838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/>
              <a:t>Região Funcional 2 - Municípios e Pedidos de 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'RF_COREDE X SD'!$B$12</c:f>
              <c:strCache>
                <c:ptCount val="1"/>
                <c:pt idx="0">
                  <c:v>Quantidade de Municípios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SD'!$A$13:$A$15</c:f>
              <c:strCache>
                <c:ptCount val="3"/>
                <c:pt idx="0">
                  <c:v>Vale do Rio Pardo</c:v>
                </c:pt>
                <c:pt idx="1">
                  <c:v>Vale do Taquari</c:v>
                </c:pt>
                <c:pt idx="2">
                  <c:v>Total </c:v>
                </c:pt>
              </c:strCache>
            </c:strRef>
          </c:cat>
          <c:val>
            <c:numRef>
              <c:f>'RF_COREDE X SD'!$B$13:$B$15</c:f>
              <c:numCache>
                <c:formatCode>General</c:formatCode>
                <c:ptCount val="3"/>
                <c:pt idx="0">
                  <c:v>23</c:v>
                </c:pt>
                <c:pt idx="1">
                  <c:v>36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0-4B28-A95C-5D7D4D12F142}"/>
            </c:ext>
          </c:extLst>
        </c:ser>
        <c:ser>
          <c:idx val="1"/>
          <c:order val="1"/>
          <c:tx>
            <c:strRef>
              <c:f>'RF_COREDE X SD'!$C$12</c:f>
              <c:strCache>
                <c:ptCount val="1"/>
                <c:pt idx="0">
                  <c:v>No Requerentes SD (2020)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SD'!$A$13:$A$15</c:f>
              <c:strCache>
                <c:ptCount val="3"/>
                <c:pt idx="0">
                  <c:v>Vale do Rio Pardo</c:v>
                </c:pt>
                <c:pt idx="1">
                  <c:v>Vale do Taquari</c:v>
                </c:pt>
                <c:pt idx="2">
                  <c:v>Total </c:v>
                </c:pt>
              </c:strCache>
            </c:strRef>
          </c:cat>
          <c:val>
            <c:numRef>
              <c:f>'RF_COREDE X SD'!$C$13:$C$15</c:f>
              <c:numCache>
                <c:formatCode>_(* #,##0_);_(* \(#,##0\);_(* "-"??_);_(@_)</c:formatCode>
                <c:ptCount val="3"/>
                <c:pt idx="0">
                  <c:v>12746</c:v>
                </c:pt>
                <c:pt idx="1">
                  <c:v>14053</c:v>
                </c:pt>
                <c:pt idx="2">
                  <c:v>26799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0-4B28-A95C-5D7D4D12F1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5091640"/>
        <c:axId val="365088360"/>
      </c:barChart>
      <c:catAx>
        <c:axId val="3650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65088360"/>
        <c:crosses val="autoZero"/>
        <c:auto val="1"/>
        <c:lblAlgn val="ctr"/>
        <c:lblOffset val="100"/>
        <c:noMultiLvlLbl val="0"/>
      </c:catAx>
      <c:valAx>
        <c:axId val="36508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6509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baseline="0">
                <a:effectLst/>
              </a:rPr>
              <a:t>Região Funcional 3 - Municípios e Pedidos de SD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'RF_COREDE X SD'!$B$18</c:f>
              <c:strCache>
                <c:ptCount val="1"/>
                <c:pt idx="0">
                  <c:v>Quantidade de Municípios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SD'!$A$19:$A$22</c:f>
              <c:strCache>
                <c:ptCount val="4"/>
                <c:pt idx="0">
                  <c:v>Hortênsias</c:v>
                </c:pt>
                <c:pt idx="1">
                  <c:v>Serra</c:v>
                </c:pt>
                <c:pt idx="2">
                  <c:v>Campos de Cima da Serra</c:v>
                </c:pt>
                <c:pt idx="3">
                  <c:v>Total</c:v>
                </c:pt>
              </c:strCache>
            </c:strRef>
          </c:cat>
          <c:val>
            <c:numRef>
              <c:f>'RF_COREDE X SD'!$B$19:$B$22</c:f>
              <c:numCache>
                <c:formatCode>General</c:formatCode>
                <c:ptCount val="4"/>
                <c:pt idx="0">
                  <c:v>7</c:v>
                </c:pt>
                <c:pt idx="1">
                  <c:v>32</c:v>
                </c:pt>
                <c:pt idx="2">
                  <c:v>10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E-497F-BCD5-ABB4208B0B9E}"/>
            </c:ext>
          </c:extLst>
        </c:ser>
        <c:ser>
          <c:idx val="1"/>
          <c:order val="1"/>
          <c:tx>
            <c:strRef>
              <c:f>'RF_COREDE X SD'!$C$18</c:f>
              <c:strCache>
                <c:ptCount val="1"/>
                <c:pt idx="0">
                  <c:v>No Requerentes SD (2020)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SD'!$A$19:$A$22</c:f>
              <c:strCache>
                <c:ptCount val="4"/>
                <c:pt idx="0">
                  <c:v>Hortênsias</c:v>
                </c:pt>
                <c:pt idx="1">
                  <c:v>Serra</c:v>
                </c:pt>
                <c:pt idx="2">
                  <c:v>Campos de Cima da Serra</c:v>
                </c:pt>
                <c:pt idx="3">
                  <c:v>Total</c:v>
                </c:pt>
              </c:strCache>
            </c:strRef>
          </c:cat>
          <c:val>
            <c:numRef>
              <c:f>'RF_COREDE X SD'!$C$19:$C$22</c:f>
              <c:numCache>
                <c:formatCode>_(* #,##0_);_(* \(#,##0\);_(* "-"??_);_(@_)</c:formatCode>
                <c:ptCount val="4"/>
                <c:pt idx="0">
                  <c:v>9058</c:v>
                </c:pt>
                <c:pt idx="1">
                  <c:v>49768</c:v>
                </c:pt>
                <c:pt idx="2">
                  <c:v>4465</c:v>
                </c:pt>
                <c:pt idx="3">
                  <c:v>63291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E-497F-BCD5-ABB4208B0B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96191704"/>
        <c:axId val="296192032"/>
      </c:barChart>
      <c:catAx>
        <c:axId val="29619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96192032"/>
        <c:crosses val="autoZero"/>
        <c:auto val="1"/>
        <c:lblAlgn val="ctr"/>
        <c:lblOffset val="100"/>
        <c:noMultiLvlLbl val="0"/>
      </c:catAx>
      <c:valAx>
        <c:axId val="29619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9619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/>
              <a:t>Região Funcional 3 - % de Participação Pedidos por Corede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'RF_COREDE X SD'!$A$19:$A$22</c:f>
              <c:strCache>
                <c:ptCount val="4"/>
                <c:pt idx="0">
                  <c:v>Hortênsias</c:v>
                </c:pt>
                <c:pt idx="1">
                  <c:v>Serra</c:v>
                </c:pt>
                <c:pt idx="2">
                  <c:v>Campos de Cima da Serra</c:v>
                </c:pt>
                <c:pt idx="3">
                  <c:v>Total</c:v>
                </c:pt>
              </c:strCache>
            </c:strRef>
          </c:cat>
          <c:val>
            <c:numRef>
              <c:f>'RF_COREDE X SD'!$D$19:$D$22</c:f>
              <c:numCache>
                <c:formatCode>_(* #,##0.00_);_(* \(#,##0.00\);_(* "-"??_);_(@_)</c:formatCode>
                <c:ptCount val="4"/>
                <c:pt idx="0">
                  <c:v>14.31167148567727</c:v>
                </c:pt>
                <c:pt idx="1">
                  <c:v>78.633612993948589</c:v>
                </c:pt>
                <c:pt idx="2">
                  <c:v>7.0547155203741454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9-4DE0-8C64-390E98D786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8339176"/>
        <c:axId val="618341800"/>
      </c:barChart>
      <c:catAx>
        <c:axId val="61833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618341800"/>
        <c:crosses val="autoZero"/>
        <c:auto val="1"/>
        <c:lblAlgn val="ctr"/>
        <c:lblOffset val="100"/>
        <c:noMultiLvlLbl val="0"/>
      </c:catAx>
      <c:valAx>
        <c:axId val="6183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61833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baseline="0">
                <a:effectLst/>
              </a:rPr>
              <a:t>Região Funcional 4 - Municípios e Pedidos de SD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'RF_COREDE X SD'!$A$26</c:f>
              <c:strCache>
                <c:ptCount val="1"/>
                <c:pt idx="0">
                  <c:v>Litoral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A8B-4366-B758-0C72652A7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SD'!$B$25:$C$25</c:f>
              <c:strCache>
                <c:ptCount val="2"/>
                <c:pt idx="0">
                  <c:v>Quantidade de Municípios</c:v>
                </c:pt>
                <c:pt idx="1">
                  <c:v>No Requerentes SD (2020)</c:v>
                </c:pt>
              </c:strCache>
            </c:strRef>
          </c:cat>
          <c:val>
            <c:numRef>
              <c:f>'RF_COREDE X SD'!$B$26:$C$26</c:f>
              <c:numCache>
                <c:formatCode>_(* #,##0_);_(* \(#,##0\);_(* "-"??_);_(@_)</c:formatCode>
                <c:ptCount val="2"/>
                <c:pt idx="0" formatCode="General">
                  <c:v>21</c:v>
                </c:pt>
                <c:pt idx="1">
                  <c:v>11323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B-4366-B758-0C72652A73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84305160"/>
        <c:axId val="584298928"/>
      </c:barChart>
      <c:catAx>
        <c:axId val="584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84298928"/>
        <c:crosses val="autoZero"/>
        <c:auto val="1"/>
        <c:lblAlgn val="ctr"/>
        <c:lblOffset val="100"/>
        <c:noMultiLvlLbl val="0"/>
      </c:catAx>
      <c:valAx>
        <c:axId val="58429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84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baseline="0">
                <a:effectLst/>
              </a:rPr>
              <a:t>Região Funcional 5 - Municípios e Pedidos de SD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'RF_COREDE X SD'!$A$30</c:f>
              <c:strCache>
                <c:ptCount val="1"/>
                <c:pt idx="0">
                  <c:v>Sul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SD'!$B$29:$C$29</c:f>
              <c:strCache>
                <c:ptCount val="2"/>
                <c:pt idx="0">
                  <c:v>Quantidade de Municípios</c:v>
                </c:pt>
                <c:pt idx="1">
                  <c:v>No Requerentes SD (2020)</c:v>
                </c:pt>
              </c:strCache>
            </c:strRef>
          </c:cat>
          <c:val>
            <c:numRef>
              <c:f>'RF_COREDE X SD'!$B$30:$C$30</c:f>
              <c:numCache>
                <c:formatCode>_(* #,##0_);_(* \(#,##0\);_(* "-"??_);_(@_)</c:formatCode>
                <c:ptCount val="2"/>
                <c:pt idx="0" formatCode="General">
                  <c:v>22</c:v>
                </c:pt>
                <c:pt idx="1">
                  <c:v>23243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0-48AE-B5D3-9A81EE874C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76341552"/>
        <c:axId val="376342864"/>
      </c:barChart>
      <c:catAx>
        <c:axId val="37634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76342864"/>
        <c:crosses val="autoZero"/>
        <c:auto val="1"/>
        <c:lblAlgn val="ctr"/>
        <c:lblOffset val="100"/>
        <c:noMultiLvlLbl val="0"/>
      </c:catAx>
      <c:valAx>
        <c:axId val="3763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7634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/>
              <a:t>Região Funcional 6 - Municípios e Pedidos de 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'RF_COREDE X SD'!$B$33</c:f>
              <c:strCache>
                <c:ptCount val="1"/>
                <c:pt idx="0">
                  <c:v>Quantidade de Municípios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SD'!$A$34:$A$36</c:f>
              <c:strCache>
                <c:ptCount val="3"/>
                <c:pt idx="0">
                  <c:v>Campanha</c:v>
                </c:pt>
                <c:pt idx="1">
                  <c:v> Fronteira Oeste</c:v>
                </c:pt>
                <c:pt idx="2">
                  <c:v>Total</c:v>
                </c:pt>
              </c:strCache>
            </c:strRef>
          </c:cat>
          <c:val>
            <c:numRef>
              <c:f>'RF_COREDE X SD'!$B$34:$B$36</c:f>
              <c:numCache>
                <c:formatCode>General</c:formatCode>
                <c:ptCount val="3"/>
                <c:pt idx="0">
                  <c:v>7</c:v>
                </c:pt>
                <c:pt idx="1">
                  <c:v>13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8-44EF-88D0-96FBAB158F87}"/>
            </c:ext>
          </c:extLst>
        </c:ser>
        <c:ser>
          <c:idx val="1"/>
          <c:order val="1"/>
          <c:tx>
            <c:strRef>
              <c:f>'RF_COREDE X SD'!$C$33</c:f>
              <c:strCache>
                <c:ptCount val="1"/>
                <c:pt idx="0">
                  <c:v>No Requerentes SD (2020)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'RF_COREDE X SD'!$A$34:$A$36</c:f>
              <c:strCache>
                <c:ptCount val="3"/>
                <c:pt idx="0">
                  <c:v>Campanha</c:v>
                </c:pt>
                <c:pt idx="1">
                  <c:v> Fronteira Oeste</c:v>
                </c:pt>
                <c:pt idx="2">
                  <c:v>Total</c:v>
                </c:pt>
              </c:strCache>
            </c:strRef>
          </c:cat>
          <c:val>
            <c:numRef>
              <c:f>'RF_COREDE X SD'!$C$34:$C$36</c:f>
              <c:numCache>
                <c:formatCode>_(* #,##0_);_(* \(#,##0\);_(* "-"??_);_(@_)</c:formatCode>
                <c:ptCount val="3"/>
                <c:pt idx="0">
                  <c:v>5634</c:v>
                </c:pt>
                <c:pt idx="1">
                  <c:v>11955</c:v>
                </c:pt>
                <c:pt idx="2">
                  <c:v>17589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8-44EF-88D0-96FBAB158F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5568632"/>
        <c:axId val="365572568"/>
      </c:barChart>
      <c:catAx>
        <c:axId val="36556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65572568"/>
        <c:crosses val="autoZero"/>
        <c:auto val="1"/>
        <c:lblAlgn val="ctr"/>
        <c:lblOffset val="100"/>
        <c:noMultiLvlLbl val="0"/>
      </c:catAx>
      <c:valAx>
        <c:axId val="36557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6556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85724</xdr:rowOff>
    </xdr:from>
    <xdr:to>
      <xdr:col>7</xdr:col>
      <xdr:colOff>1647826</xdr:colOff>
      <xdr:row>9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451D55-4CB6-4235-94AF-364B081F9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47626</xdr:colOff>
      <xdr:row>0</xdr:row>
      <xdr:rowOff>66676</xdr:rowOff>
    </xdr:from>
    <xdr:to>
      <xdr:col>19</xdr:col>
      <xdr:colOff>19050</xdr:colOff>
      <xdr:row>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86EA954-3A0C-4B7D-B076-614678EE3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57149</xdr:colOff>
      <xdr:row>9</xdr:row>
      <xdr:rowOff>714374</xdr:rowOff>
    </xdr:from>
    <xdr:to>
      <xdr:col>7</xdr:col>
      <xdr:colOff>1600199</xdr:colOff>
      <xdr:row>15</xdr:row>
      <xdr:rowOff>628649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80B8CB6-58D0-4A82-B405-E482923B44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</xdr:colOff>
      <xdr:row>9</xdr:row>
      <xdr:rowOff>666750</xdr:rowOff>
    </xdr:from>
    <xdr:to>
      <xdr:col>18</xdr:col>
      <xdr:colOff>600075</xdr:colOff>
      <xdr:row>15</xdr:row>
      <xdr:rowOff>704850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88B3CF3-42A5-4007-8AFD-33ED202EA8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28574</xdr:colOff>
      <xdr:row>15</xdr:row>
      <xdr:rowOff>1038225</xdr:rowOff>
    </xdr:from>
    <xdr:to>
      <xdr:col>18</xdr:col>
      <xdr:colOff>609599</xdr:colOff>
      <xdr:row>22</xdr:row>
      <xdr:rowOff>714375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6EFB6DD-1931-47DC-947C-796A842BD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123824</xdr:colOff>
      <xdr:row>15</xdr:row>
      <xdr:rowOff>1047750</xdr:rowOff>
    </xdr:from>
    <xdr:to>
      <xdr:col>7</xdr:col>
      <xdr:colOff>1609724</xdr:colOff>
      <xdr:row>22</xdr:row>
      <xdr:rowOff>714375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D9D291F-2F13-4919-AF36-865B726687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9525</xdr:colOff>
      <xdr:row>22</xdr:row>
      <xdr:rowOff>942975</xdr:rowOff>
    </xdr:from>
    <xdr:to>
      <xdr:col>18</xdr:col>
      <xdr:colOff>581025</xdr:colOff>
      <xdr:row>26</xdr:row>
      <xdr:rowOff>885825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EA376B3C-74C8-4E2D-9E68-1CC96A9B4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9524</xdr:colOff>
      <xdr:row>26</xdr:row>
      <xdr:rowOff>1000125</xdr:rowOff>
    </xdr:from>
    <xdr:to>
      <xdr:col>18</xdr:col>
      <xdr:colOff>609599</xdr:colOff>
      <xdr:row>31</xdr:row>
      <xdr:rowOff>19050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637A4D39-ECD9-47EB-9F8E-F74ADF186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26193</xdr:colOff>
      <xdr:row>31</xdr:row>
      <xdr:rowOff>150020</xdr:rowOff>
    </xdr:from>
    <xdr:to>
      <xdr:col>19</xdr:col>
      <xdr:colOff>11906</xdr:colOff>
      <xdr:row>36</xdr:row>
      <xdr:rowOff>1657350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F2F36BEF-1405-4690-AF98-6EB553275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303608</xdr:colOff>
      <xdr:row>31</xdr:row>
      <xdr:rowOff>0</xdr:rowOff>
    </xdr:from>
    <xdr:to>
      <xdr:col>7</xdr:col>
      <xdr:colOff>1583530</xdr:colOff>
      <xdr:row>36</xdr:row>
      <xdr:rowOff>1538287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1F0630D3-428E-4CF6-AB45-AC9C3EE46E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17858</xdr:colOff>
      <xdr:row>36</xdr:row>
      <xdr:rowOff>1902619</xdr:rowOff>
    </xdr:from>
    <xdr:to>
      <xdr:col>19</xdr:col>
      <xdr:colOff>11906</xdr:colOff>
      <xdr:row>44</xdr:row>
      <xdr:rowOff>1062038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A0D133E7-E78E-4F29-A0C6-5FF2F123ED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244077</xdr:colOff>
      <xdr:row>36</xdr:row>
      <xdr:rowOff>1940718</xdr:rowOff>
    </xdr:from>
    <xdr:to>
      <xdr:col>7</xdr:col>
      <xdr:colOff>1643061</xdr:colOff>
      <xdr:row>44</xdr:row>
      <xdr:rowOff>1012031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F3F81B72-F0A5-485A-822F-33AB77205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29730</xdr:colOff>
      <xdr:row>44</xdr:row>
      <xdr:rowOff>1226344</xdr:rowOff>
    </xdr:from>
    <xdr:to>
      <xdr:col>19</xdr:col>
      <xdr:colOff>23812</xdr:colOff>
      <xdr:row>52</xdr:row>
      <xdr:rowOff>1952625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BBF222F8-192B-4B1B-A327-39637A32D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172640</xdr:colOff>
      <xdr:row>44</xdr:row>
      <xdr:rowOff>1402555</xdr:rowOff>
    </xdr:from>
    <xdr:to>
      <xdr:col>7</xdr:col>
      <xdr:colOff>1690686</xdr:colOff>
      <xdr:row>52</xdr:row>
      <xdr:rowOff>1857374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84638E05-4A44-45FB-A03E-023F1D17A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5952</xdr:colOff>
      <xdr:row>52</xdr:row>
      <xdr:rowOff>2152650</xdr:rowOff>
    </xdr:from>
    <xdr:to>
      <xdr:col>19</xdr:col>
      <xdr:colOff>11906</xdr:colOff>
      <xdr:row>62</xdr:row>
      <xdr:rowOff>571500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47D45720-1704-4DEB-9DE0-65BD29E4C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196453</xdr:colOff>
      <xdr:row>52</xdr:row>
      <xdr:rowOff>2164557</xdr:rowOff>
    </xdr:from>
    <xdr:to>
      <xdr:col>7</xdr:col>
      <xdr:colOff>1714500</xdr:colOff>
      <xdr:row>62</xdr:row>
      <xdr:rowOff>583406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9ED945C6-F34A-47A7-B44B-7746BE5F5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zoomScale="90" zoomScaleNormal="90" workbookViewId="0">
      <selection activeCell="C10" sqref="C10"/>
    </sheetView>
  </sheetViews>
  <sheetFormatPr defaultRowHeight="15.75" x14ac:dyDescent="0.2"/>
  <cols>
    <col min="1" max="1" width="28.42578125" style="21" customWidth="1"/>
    <col min="2" max="2" width="14.7109375" style="1" customWidth="1"/>
    <col min="3" max="3" width="20.7109375" style="22" customWidth="1"/>
    <col min="4" max="4" width="20.28515625" style="1" customWidth="1"/>
    <col min="5" max="5" width="29.5703125" style="1" customWidth="1"/>
    <col min="6" max="6" width="36.42578125" style="1" customWidth="1"/>
    <col min="7" max="7" width="34.28515625" style="1" customWidth="1"/>
    <col min="8" max="8" width="26.140625" style="1" customWidth="1"/>
    <col min="9" max="16384" width="9.140625" style="1"/>
  </cols>
  <sheetData>
    <row r="1" spans="1:5" x14ac:dyDescent="0.2">
      <c r="A1" s="35" t="s">
        <v>46</v>
      </c>
      <c r="B1" s="36"/>
      <c r="C1" s="36"/>
      <c r="D1" s="36"/>
      <c r="E1" s="37"/>
    </row>
    <row r="2" spans="1:5" x14ac:dyDescent="0.2">
      <c r="A2" s="31" t="s">
        <v>0</v>
      </c>
      <c r="B2" s="31"/>
      <c r="C2" s="31"/>
      <c r="D2" s="31"/>
      <c r="E2" s="31"/>
    </row>
    <row r="3" spans="1:5" ht="43.5" customHeight="1" x14ac:dyDescent="0.2">
      <c r="A3" s="11" t="s">
        <v>8</v>
      </c>
      <c r="B3" s="12" t="s">
        <v>7</v>
      </c>
      <c r="C3" s="13" t="s">
        <v>58</v>
      </c>
      <c r="D3" s="14" t="s">
        <v>44</v>
      </c>
      <c r="E3" s="14" t="s">
        <v>43</v>
      </c>
    </row>
    <row r="4" spans="1:5" ht="18" customHeight="1" x14ac:dyDescent="0.2">
      <c r="A4" s="13" t="s">
        <v>13</v>
      </c>
      <c r="B4" s="13">
        <v>17</v>
      </c>
      <c r="C4" s="8">
        <v>5295</v>
      </c>
      <c r="D4" s="15">
        <f>C4/C9*100</f>
        <v>2.5294747100300001</v>
      </c>
      <c r="E4" s="32">
        <f>C9/E66*100</f>
        <v>48.756923449589834</v>
      </c>
    </row>
    <row r="5" spans="1:5" ht="15" customHeight="1" x14ac:dyDescent="0.2">
      <c r="A5" s="13" t="s">
        <v>14</v>
      </c>
      <c r="B5" s="14">
        <v>10</v>
      </c>
      <c r="C5" s="8">
        <v>12871</v>
      </c>
      <c r="D5" s="15">
        <f>C5/C9*100</f>
        <v>6.1486060420767013</v>
      </c>
      <c r="E5" s="32"/>
    </row>
    <row r="6" spans="1:5" x14ac:dyDescent="0.2">
      <c r="A6" s="13" t="s">
        <v>15</v>
      </c>
      <c r="B6" s="14">
        <v>19</v>
      </c>
      <c r="C6" s="8">
        <v>6750</v>
      </c>
      <c r="D6" s="15">
        <f>C6/C9*100</f>
        <v>3.2245428314830029</v>
      </c>
      <c r="E6" s="32"/>
    </row>
    <row r="7" spans="1:5" x14ac:dyDescent="0.2">
      <c r="A7" s="13" t="s">
        <v>16</v>
      </c>
      <c r="B7" s="14">
        <v>14</v>
      </c>
      <c r="C7" s="8">
        <v>68356</v>
      </c>
      <c r="D7" s="15">
        <f>C7/C9*100</f>
        <v>32.654348116866991</v>
      </c>
      <c r="E7" s="32"/>
    </row>
    <row r="8" spans="1:5" ht="36" customHeight="1" x14ac:dyDescent="0.2">
      <c r="A8" s="13" t="s">
        <v>17</v>
      </c>
      <c r="B8" s="14">
        <v>10</v>
      </c>
      <c r="C8" s="8">
        <v>116060</v>
      </c>
      <c r="D8" s="15">
        <f>C8/C9*100</f>
        <v>55.443028299543307</v>
      </c>
      <c r="E8" s="32"/>
    </row>
    <row r="9" spans="1:5" ht="49.5" customHeight="1" x14ac:dyDescent="0.2">
      <c r="A9" s="14" t="s">
        <v>38</v>
      </c>
      <c r="B9" s="14">
        <f>SUM(B4:B8)</f>
        <v>70</v>
      </c>
      <c r="C9" s="8">
        <f>SUM(C4:C8)</f>
        <v>209332</v>
      </c>
      <c r="D9" s="15">
        <f>SUM(D4:D8)</f>
        <v>100</v>
      </c>
      <c r="E9" s="32"/>
    </row>
    <row r="10" spans="1:5" ht="96" customHeight="1" x14ac:dyDescent="0.2">
      <c r="A10" s="1"/>
      <c r="C10" s="1"/>
    </row>
    <row r="11" spans="1:5" x14ac:dyDescent="0.2">
      <c r="A11" s="31" t="s">
        <v>9</v>
      </c>
      <c r="B11" s="31"/>
      <c r="C11" s="31"/>
      <c r="D11" s="31"/>
      <c r="E11" s="31"/>
    </row>
    <row r="12" spans="1:5" ht="34.5" x14ac:dyDescent="0.2">
      <c r="A12" s="14" t="s">
        <v>8</v>
      </c>
      <c r="B12" s="13" t="s">
        <v>7</v>
      </c>
      <c r="C12" s="13" t="s">
        <v>58</v>
      </c>
      <c r="D12" s="14" t="s">
        <v>44</v>
      </c>
      <c r="E12" s="14" t="s">
        <v>43</v>
      </c>
    </row>
    <row r="13" spans="1:5" x14ac:dyDescent="0.2">
      <c r="A13" s="14" t="s">
        <v>18</v>
      </c>
      <c r="B13" s="14">
        <v>23</v>
      </c>
      <c r="C13" s="3">
        <v>12746</v>
      </c>
      <c r="D13" s="15">
        <f>C13/C15*100</f>
        <v>47.561476174484127</v>
      </c>
      <c r="E13" s="32">
        <f>C15/E66*100</f>
        <v>6.241935258467687</v>
      </c>
    </row>
    <row r="14" spans="1:5" x14ac:dyDescent="0.2">
      <c r="A14" s="14" t="s">
        <v>19</v>
      </c>
      <c r="B14" s="14">
        <v>36</v>
      </c>
      <c r="C14" s="3">
        <v>14053</v>
      </c>
      <c r="D14" s="15">
        <f>C14/C15*100</f>
        <v>52.43852382551588</v>
      </c>
      <c r="E14" s="32"/>
    </row>
    <row r="15" spans="1:5" x14ac:dyDescent="0.2">
      <c r="A15" s="14" t="s">
        <v>38</v>
      </c>
      <c r="B15" s="14">
        <f>SUM(B13:B14)</f>
        <v>59</v>
      </c>
      <c r="C15" s="3">
        <f>SUM(C13:C14)</f>
        <v>26799</v>
      </c>
      <c r="D15" s="15">
        <f>SUM(D13:D14)</f>
        <v>100</v>
      </c>
      <c r="E15" s="32"/>
    </row>
    <row r="16" spans="1:5" ht="92.25" customHeight="1" x14ac:dyDescent="0.2">
      <c r="A16" s="1"/>
      <c r="C16" s="1"/>
    </row>
    <row r="17" spans="1:6" x14ac:dyDescent="0.2">
      <c r="A17" s="31" t="s">
        <v>10</v>
      </c>
      <c r="B17" s="31"/>
      <c r="C17" s="31"/>
      <c r="D17" s="31"/>
      <c r="E17" s="31"/>
    </row>
    <row r="18" spans="1:6" ht="34.5" x14ac:dyDescent="0.2">
      <c r="A18" s="14" t="s">
        <v>8</v>
      </c>
      <c r="B18" s="13" t="s">
        <v>7</v>
      </c>
      <c r="C18" s="13" t="s">
        <v>58</v>
      </c>
      <c r="D18" s="14" t="s">
        <v>44</v>
      </c>
      <c r="E18" s="14" t="s">
        <v>45</v>
      </c>
    </row>
    <row r="19" spans="1:6" x14ac:dyDescent="0.2">
      <c r="A19" s="13" t="s">
        <v>20</v>
      </c>
      <c r="B19" s="14">
        <v>7</v>
      </c>
      <c r="C19" s="3">
        <v>9058</v>
      </c>
      <c r="D19" s="15">
        <f>C19/C22*100</f>
        <v>14.31167148567727</v>
      </c>
      <c r="E19" s="32">
        <f>C22/E66*100</f>
        <v>14.741532312536975</v>
      </c>
    </row>
    <row r="20" spans="1:6" ht="18.75" customHeight="1" x14ac:dyDescent="0.2">
      <c r="A20" s="13" t="s">
        <v>42</v>
      </c>
      <c r="B20" s="14">
        <v>32</v>
      </c>
      <c r="C20" s="3">
        <v>49768</v>
      </c>
      <c r="D20" s="15">
        <f>C20/C22*100</f>
        <v>78.633612993948589</v>
      </c>
      <c r="E20" s="32"/>
    </row>
    <row r="21" spans="1:6" x14ac:dyDescent="0.2">
      <c r="A21" s="13" t="s">
        <v>21</v>
      </c>
      <c r="B21" s="14">
        <v>10</v>
      </c>
      <c r="C21" s="3">
        <v>4465</v>
      </c>
      <c r="D21" s="15">
        <f>C21/C22*100</f>
        <v>7.0547155203741454</v>
      </c>
      <c r="E21" s="32"/>
    </row>
    <row r="22" spans="1:6" x14ac:dyDescent="0.2">
      <c r="A22" s="14" t="s">
        <v>39</v>
      </c>
      <c r="B22" s="14">
        <f>SUM(B19:B21)</f>
        <v>49</v>
      </c>
      <c r="C22" s="3">
        <f>SUM(C19:C21)</f>
        <v>63291</v>
      </c>
      <c r="D22" s="15">
        <f>SUM(D17:D21)</f>
        <v>100</v>
      </c>
      <c r="E22" s="32"/>
      <c r="F22" s="5"/>
    </row>
    <row r="23" spans="1:6" ht="117" customHeight="1" x14ac:dyDescent="0.2">
      <c r="A23" s="5"/>
      <c r="B23" s="5"/>
      <c r="C23" s="5"/>
      <c r="D23" s="5"/>
      <c r="E23" s="5"/>
      <c r="F23" s="5"/>
    </row>
    <row r="24" spans="1:6" x14ac:dyDescent="0.2">
      <c r="A24" s="31" t="s">
        <v>1</v>
      </c>
      <c r="B24" s="31"/>
      <c r="C24" s="31"/>
      <c r="D24" s="31"/>
      <c r="E24" s="31"/>
      <c r="F24" s="2"/>
    </row>
    <row r="25" spans="1:6" ht="34.5" x14ac:dyDescent="0.2">
      <c r="A25" s="14" t="s">
        <v>8</v>
      </c>
      <c r="B25" s="13" t="s">
        <v>7</v>
      </c>
      <c r="C25" s="13" t="s">
        <v>58</v>
      </c>
      <c r="D25" s="14" t="s">
        <v>44</v>
      </c>
      <c r="E25" s="14" t="s">
        <v>45</v>
      </c>
      <c r="F25" s="2"/>
    </row>
    <row r="26" spans="1:6" x14ac:dyDescent="0.2">
      <c r="A26" s="14" t="s">
        <v>11</v>
      </c>
      <c r="B26" s="14">
        <v>21</v>
      </c>
      <c r="C26" s="3">
        <v>11323</v>
      </c>
      <c r="D26" s="16">
        <v>0</v>
      </c>
      <c r="E26" s="9">
        <f>C26/E66*100</f>
        <v>2.6373160540180463</v>
      </c>
      <c r="F26" s="2"/>
    </row>
    <row r="27" spans="1:6" ht="80.25" customHeight="1" x14ac:dyDescent="0.2">
      <c r="A27" s="2"/>
      <c r="B27" s="2"/>
      <c r="C27" s="2"/>
      <c r="D27" s="2"/>
      <c r="E27" s="2"/>
      <c r="F27" s="2"/>
    </row>
    <row r="28" spans="1:6" x14ac:dyDescent="0.2">
      <c r="A28" s="31" t="s">
        <v>2</v>
      </c>
      <c r="B28" s="31"/>
      <c r="C28" s="31"/>
      <c r="D28" s="31"/>
      <c r="E28" s="31"/>
      <c r="F28" s="2"/>
    </row>
    <row r="29" spans="1:6" ht="34.5" x14ac:dyDescent="0.2">
      <c r="A29" s="14" t="s">
        <v>8</v>
      </c>
      <c r="B29" s="13" t="s">
        <v>7</v>
      </c>
      <c r="C29" s="13" t="s">
        <v>58</v>
      </c>
      <c r="D29" s="14" t="s">
        <v>44</v>
      </c>
      <c r="E29" s="14" t="s">
        <v>45</v>
      </c>
      <c r="F29" s="2"/>
    </row>
    <row r="30" spans="1:6" x14ac:dyDescent="0.2">
      <c r="A30" s="14" t="s">
        <v>12</v>
      </c>
      <c r="B30" s="14">
        <v>22</v>
      </c>
      <c r="C30" s="3">
        <v>23243</v>
      </c>
      <c r="D30" s="16">
        <v>0</v>
      </c>
      <c r="E30" s="4">
        <f>C30/E66*100</f>
        <v>5.413683391640153</v>
      </c>
      <c r="F30" s="2"/>
    </row>
    <row r="31" spans="1:6" ht="189.75" customHeight="1" x14ac:dyDescent="0.2">
      <c r="A31" s="2"/>
      <c r="B31" s="2"/>
      <c r="C31" s="2"/>
      <c r="D31" s="2"/>
      <c r="E31" s="2"/>
      <c r="F31" s="2"/>
    </row>
    <row r="32" spans="1:6" x14ac:dyDescent="0.2">
      <c r="A32" s="31" t="s">
        <v>3</v>
      </c>
      <c r="B32" s="31"/>
      <c r="C32" s="31"/>
      <c r="D32" s="31"/>
      <c r="E32" s="31"/>
      <c r="F32" s="2"/>
    </row>
    <row r="33" spans="1:6" ht="34.5" x14ac:dyDescent="0.2">
      <c r="A33" s="14" t="s">
        <v>8</v>
      </c>
      <c r="B33" s="13" t="s">
        <v>7</v>
      </c>
      <c r="C33" s="13" t="s">
        <v>58</v>
      </c>
      <c r="D33" s="14" t="s">
        <v>44</v>
      </c>
      <c r="E33" s="14" t="s">
        <v>45</v>
      </c>
      <c r="F33" s="2"/>
    </row>
    <row r="34" spans="1:6" x14ac:dyDescent="0.2">
      <c r="A34" s="14" t="s">
        <v>22</v>
      </c>
      <c r="B34" s="14">
        <v>7</v>
      </c>
      <c r="C34" s="3">
        <v>5634</v>
      </c>
      <c r="D34" s="15">
        <f>C34/C36*100</f>
        <v>32.031383250895445</v>
      </c>
      <c r="E34" s="33">
        <f>C36/E66*100</f>
        <v>4.0967722400532907</v>
      </c>
      <c r="F34" s="2"/>
    </row>
    <row r="35" spans="1:6" x14ac:dyDescent="0.2">
      <c r="A35" s="14" t="s">
        <v>23</v>
      </c>
      <c r="B35" s="14">
        <v>13</v>
      </c>
      <c r="C35" s="3">
        <v>11955</v>
      </c>
      <c r="D35" s="15">
        <f>C35/C36*100</f>
        <v>67.968616749104555</v>
      </c>
      <c r="E35" s="33"/>
      <c r="F35" s="2"/>
    </row>
    <row r="36" spans="1:6" x14ac:dyDescent="0.2">
      <c r="A36" s="14" t="s">
        <v>39</v>
      </c>
      <c r="B36" s="14">
        <f>SUM(B34:B35)</f>
        <v>20</v>
      </c>
      <c r="C36" s="3">
        <f>SUM(C34:C35)</f>
        <v>17589</v>
      </c>
      <c r="D36" s="15">
        <f>SUM(D30:D35)</f>
        <v>100</v>
      </c>
      <c r="E36" s="33"/>
      <c r="F36" s="2"/>
    </row>
    <row r="37" spans="1:6" ht="216" customHeight="1" x14ac:dyDescent="0.2">
      <c r="A37" s="2"/>
      <c r="B37" s="2"/>
      <c r="C37" s="2"/>
      <c r="D37" s="2"/>
      <c r="E37" s="2"/>
      <c r="F37" s="2"/>
    </row>
    <row r="38" spans="1:6" x14ac:dyDescent="0.2">
      <c r="A38" s="31" t="s">
        <v>4</v>
      </c>
      <c r="B38" s="31"/>
      <c r="C38" s="31"/>
      <c r="D38" s="31"/>
      <c r="E38" s="31"/>
      <c r="F38" s="2"/>
    </row>
    <row r="39" spans="1:6" ht="34.5" x14ac:dyDescent="0.2">
      <c r="A39" s="14" t="s">
        <v>8</v>
      </c>
      <c r="B39" s="13" t="s">
        <v>7</v>
      </c>
      <c r="C39" s="13" t="s">
        <v>58</v>
      </c>
      <c r="D39" s="14" t="s">
        <v>44</v>
      </c>
      <c r="E39" s="14" t="s">
        <v>45</v>
      </c>
      <c r="F39" s="2"/>
    </row>
    <row r="40" spans="1:6" x14ac:dyDescent="0.2">
      <c r="A40" s="13" t="s">
        <v>24</v>
      </c>
      <c r="B40" s="14">
        <v>20</v>
      </c>
      <c r="C40" s="3">
        <v>11955</v>
      </c>
      <c r="D40" s="15">
        <f>C40/C44*100</f>
        <v>46.224335923906743</v>
      </c>
      <c r="E40" s="32">
        <f>C44/E66*100</f>
        <v>6.023925205781925</v>
      </c>
      <c r="F40" s="2"/>
    </row>
    <row r="41" spans="1:6" x14ac:dyDescent="0.2">
      <c r="A41" s="13" t="s">
        <v>25</v>
      </c>
      <c r="B41" s="14">
        <v>25</v>
      </c>
      <c r="C41" s="3">
        <v>5568</v>
      </c>
      <c r="D41" s="15">
        <f>C41/C44*100</f>
        <v>21.528824962301357</v>
      </c>
      <c r="E41" s="32"/>
      <c r="F41" s="2"/>
    </row>
    <row r="42" spans="1:6" x14ac:dyDescent="0.2">
      <c r="A42" s="13" t="s">
        <v>26</v>
      </c>
      <c r="B42" s="14">
        <v>11</v>
      </c>
      <c r="C42" s="3">
        <v>6065</v>
      </c>
      <c r="D42" s="15">
        <f>C42/C44*100</f>
        <v>23.450489115725169</v>
      </c>
      <c r="E42" s="32"/>
      <c r="F42" s="2"/>
    </row>
    <row r="43" spans="1:6" x14ac:dyDescent="0.2">
      <c r="A43" s="13" t="s">
        <v>27</v>
      </c>
      <c r="B43" s="13">
        <v>21</v>
      </c>
      <c r="C43" s="3">
        <v>2275</v>
      </c>
      <c r="D43" s="15">
        <f>C43/C44*100</f>
        <v>8.7963499980667361</v>
      </c>
      <c r="E43" s="32"/>
      <c r="F43" s="2"/>
    </row>
    <row r="44" spans="1:6" x14ac:dyDescent="0.2">
      <c r="A44" s="14" t="s">
        <v>39</v>
      </c>
      <c r="B44" s="13">
        <f>SUM(B40:B43)</f>
        <v>77</v>
      </c>
      <c r="C44" s="3">
        <f>SUM(C40:C43)</f>
        <v>25863</v>
      </c>
      <c r="D44" s="15">
        <f>SUM(D39:D43)</f>
        <v>99.999999999999986</v>
      </c>
      <c r="E44" s="32"/>
      <c r="F44" s="2"/>
    </row>
    <row r="45" spans="1:6" ht="111.75" customHeight="1" x14ac:dyDescent="0.2">
      <c r="A45" s="2"/>
      <c r="B45" s="2"/>
      <c r="C45" s="2"/>
      <c r="D45" s="2"/>
      <c r="E45" s="2"/>
      <c r="F45" s="2"/>
    </row>
    <row r="46" spans="1:6" x14ac:dyDescent="0.2">
      <c r="A46" s="31" t="s">
        <v>5</v>
      </c>
      <c r="B46" s="31"/>
      <c r="C46" s="31"/>
      <c r="D46" s="31"/>
      <c r="E46" s="31"/>
      <c r="F46" s="2"/>
    </row>
    <row r="47" spans="1:6" ht="34.5" x14ac:dyDescent="0.2">
      <c r="A47" s="11" t="s">
        <v>8</v>
      </c>
      <c r="B47" s="12" t="s">
        <v>7</v>
      </c>
      <c r="C47" s="13" t="s">
        <v>58</v>
      </c>
      <c r="D47" s="14" t="s">
        <v>44</v>
      </c>
      <c r="E47" s="14" t="s">
        <v>45</v>
      </c>
      <c r="F47" s="2"/>
    </row>
    <row r="48" spans="1:6" x14ac:dyDescent="0.2">
      <c r="A48" s="14" t="s">
        <v>28</v>
      </c>
      <c r="B48" s="13">
        <v>14</v>
      </c>
      <c r="C48" s="3">
        <v>4201</v>
      </c>
      <c r="D48" s="15">
        <f>C48/C52*100</f>
        <v>20.156414931388543</v>
      </c>
      <c r="E48" s="33">
        <f>C52/E66*100</f>
        <v>4.8544503398254983</v>
      </c>
      <c r="F48" s="2"/>
    </row>
    <row r="49" spans="1:6" x14ac:dyDescent="0.2">
      <c r="A49" s="14" t="s">
        <v>29</v>
      </c>
      <c r="B49" s="13">
        <v>19</v>
      </c>
      <c r="C49" s="3">
        <v>11900</v>
      </c>
      <c r="D49" s="15">
        <f>C49/C52*100</f>
        <v>57.096247960848288</v>
      </c>
      <c r="E49" s="33"/>
      <c r="F49" s="2"/>
    </row>
    <row r="50" spans="1:6" x14ac:dyDescent="0.2">
      <c r="A50" s="14" t="s">
        <v>30</v>
      </c>
      <c r="B50" s="13">
        <v>7</v>
      </c>
      <c r="C50" s="3">
        <v>2725</v>
      </c>
      <c r="D50" s="15">
        <f>C50/C52*100</f>
        <v>13.074560982631226</v>
      </c>
      <c r="E50" s="33"/>
      <c r="F50" s="2"/>
    </row>
    <row r="51" spans="1:6" x14ac:dyDescent="0.2">
      <c r="A51" s="14" t="s">
        <v>31</v>
      </c>
      <c r="B51" s="14">
        <v>9</v>
      </c>
      <c r="C51" s="3">
        <v>2016</v>
      </c>
      <c r="D51" s="15">
        <f>C51/C52*100</f>
        <v>9.6727761251319446</v>
      </c>
      <c r="E51" s="33"/>
      <c r="F51" s="2"/>
    </row>
    <row r="52" spans="1:6" x14ac:dyDescent="0.2">
      <c r="A52" s="14" t="s">
        <v>39</v>
      </c>
      <c r="B52" s="14">
        <f>SUM(B48:B51)</f>
        <v>49</v>
      </c>
      <c r="C52" s="3">
        <f>SUM(C48:C51)</f>
        <v>20842</v>
      </c>
      <c r="D52" s="15">
        <f>SUM(D47:D51)</f>
        <v>100</v>
      </c>
      <c r="E52" s="33"/>
      <c r="F52" s="2"/>
    </row>
    <row r="53" spans="1:6" ht="171" customHeight="1" x14ac:dyDescent="0.2">
      <c r="A53" s="17"/>
      <c r="B53" s="18"/>
      <c r="C53" s="19"/>
      <c r="D53" s="20"/>
      <c r="E53" s="6"/>
      <c r="F53" s="2"/>
    </row>
    <row r="54" spans="1:6" x14ac:dyDescent="0.2">
      <c r="A54" s="31" t="s">
        <v>6</v>
      </c>
      <c r="B54" s="31"/>
      <c r="C54" s="31"/>
      <c r="D54" s="31"/>
      <c r="E54" s="31"/>
      <c r="F54" s="2"/>
    </row>
    <row r="55" spans="1:6" ht="39.75" customHeight="1" x14ac:dyDescent="0.2">
      <c r="A55" s="14" t="s">
        <v>8</v>
      </c>
      <c r="B55" s="13" t="s">
        <v>7</v>
      </c>
      <c r="C55" s="13" t="s">
        <v>58</v>
      </c>
      <c r="D55" s="14" t="s">
        <v>44</v>
      </c>
      <c r="E55" s="14" t="s">
        <v>45</v>
      </c>
      <c r="F55" s="2"/>
    </row>
    <row r="56" spans="1:6" x14ac:dyDescent="0.2">
      <c r="A56" s="14" t="s">
        <v>32</v>
      </c>
      <c r="B56" s="14">
        <v>22</v>
      </c>
      <c r="C56" s="3">
        <v>3155</v>
      </c>
      <c r="D56" s="15">
        <f>C56/C62*100</f>
        <v>10.159067490984029</v>
      </c>
      <c r="E56" s="33">
        <f>C62/E66*100</f>
        <v>7.2334617480865893</v>
      </c>
      <c r="F56" s="2"/>
    </row>
    <row r="57" spans="1:6" x14ac:dyDescent="0.2">
      <c r="A57" s="14" t="s">
        <v>33</v>
      </c>
      <c r="B57" s="14">
        <v>19</v>
      </c>
      <c r="C57" s="3">
        <v>3227</v>
      </c>
      <c r="D57" s="15">
        <f>C57/C62*100</f>
        <v>10.390906749098402</v>
      </c>
      <c r="E57" s="33"/>
    </row>
    <row r="58" spans="1:6" x14ac:dyDescent="0.2">
      <c r="A58" s="14" t="s">
        <v>34</v>
      </c>
      <c r="B58" s="14">
        <v>32</v>
      </c>
      <c r="C58" s="3">
        <v>6482</v>
      </c>
      <c r="D58" s="15">
        <f>C58/C62*100</f>
        <v>20.871973209685731</v>
      </c>
      <c r="E58" s="33"/>
    </row>
    <row r="59" spans="1:6" x14ac:dyDescent="0.2">
      <c r="A59" s="14" t="s">
        <v>35</v>
      </c>
      <c r="B59" s="14">
        <v>21</v>
      </c>
      <c r="C59" s="3">
        <v>13771</v>
      </c>
      <c r="D59" s="15">
        <f>C59/C62*100</f>
        <v>44.342478104070068</v>
      </c>
      <c r="E59" s="33"/>
    </row>
    <row r="60" spans="1:6" x14ac:dyDescent="0.2">
      <c r="A60" s="14" t="s">
        <v>36</v>
      </c>
      <c r="B60" s="14">
        <v>16</v>
      </c>
      <c r="C60" s="7">
        <v>1809</v>
      </c>
      <c r="D60" s="15">
        <f>C60/C62*100</f>
        <v>5.8249613601236474</v>
      </c>
      <c r="E60" s="33"/>
    </row>
    <row r="61" spans="1:6" x14ac:dyDescent="0.2">
      <c r="A61" s="14" t="s">
        <v>37</v>
      </c>
      <c r="B61" s="14">
        <v>20</v>
      </c>
      <c r="C61" s="3">
        <v>2612</v>
      </c>
      <c r="D61" s="15">
        <f>C61/C62*100</f>
        <v>8.4106130860381256</v>
      </c>
      <c r="E61" s="33"/>
    </row>
    <row r="62" spans="1:6" x14ac:dyDescent="0.2">
      <c r="A62" s="14" t="s">
        <v>39</v>
      </c>
      <c r="B62" s="14">
        <f>SUM(B56:B61)</f>
        <v>130</v>
      </c>
      <c r="C62" s="3">
        <f>SUM(C56:C61)</f>
        <v>31056</v>
      </c>
      <c r="D62" s="15">
        <f>SUM(D56:D61)</f>
        <v>100.00000000000001</v>
      </c>
      <c r="E62" s="33"/>
    </row>
    <row r="63" spans="1:6" ht="44.25" customHeight="1" x14ac:dyDescent="0.2"/>
    <row r="64" spans="1:6" x14ac:dyDescent="0.2">
      <c r="A64" s="31" t="s">
        <v>41</v>
      </c>
      <c r="B64" s="31"/>
      <c r="C64" s="31"/>
      <c r="D64" s="31"/>
      <c r="E64" s="31"/>
      <c r="F64" s="23"/>
    </row>
    <row r="65" spans="1:14" ht="34.5" customHeight="1" x14ac:dyDescent="0.2">
      <c r="A65" s="31" t="s">
        <v>40</v>
      </c>
      <c r="B65" s="13" t="s">
        <v>7</v>
      </c>
      <c r="C65" s="34" t="s">
        <v>57</v>
      </c>
      <c r="D65" s="34"/>
      <c r="E65" s="34"/>
    </row>
    <row r="66" spans="1:14" ht="15.75" customHeight="1" x14ac:dyDescent="0.2">
      <c r="A66" s="31"/>
      <c r="B66" s="31">
        <f>B9+B15+B22+B26+B30+B36+B44+B52+B62</f>
        <v>497</v>
      </c>
      <c r="C66" s="31" t="s">
        <v>50</v>
      </c>
      <c r="D66" s="31"/>
      <c r="E66" s="3">
        <f>SUM(C9,C15,C22,C26,C30,C36,C44,C52,C62)</f>
        <v>429338</v>
      </c>
    </row>
    <row r="67" spans="1:14" ht="16.5" hidden="1" customHeight="1" x14ac:dyDescent="0.2">
      <c r="A67" s="31"/>
      <c r="B67" s="31"/>
      <c r="C67" s="25" t="s">
        <v>49</v>
      </c>
      <c r="D67" s="25"/>
      <c r="E67" s="3"/>
    </row>
    <row r="68" spans="1:14" ht="16.5" customHeight="1" x14ac:dyDescent="0.2">
      <c r="A68" s="31" t="s">
        <v>51</v>
      </c>
      <c r="B68" s="31"/>
      <c r="C68" s="31"/>
      <c r="D68" s="31"/>
      <c r="E68" s="8">
        <f>SUM(E66:E67)</f>
        <v>429338</v>
      </c>
    </row>
    <row r="69" spans="1:14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">
      <c r="A70" s="26" t="s">
        <v>59</v>
      </c>
      <c r="B70" s="10"/>
      <c r="C70" s="10"/>
      <c r="D70" s="10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x14ac:dyDescent="0.25">
      <c r="A71" s="26" t="s">
        <v>60</v>
      </c>
      <c r="B71" s="2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5">
      <c r="A72" s="29" t="s">
        <v>61</v>
      </c>
      <c r="B72" s="2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x14ac:dyDescent="0.2">
      <c r="A73" s="30" t="s">
        <v>62</v>
      </c>
    </row>
  </sheetData>
  <sheetProtection algorithmName="SHA-512" hashValue="T2qCmUhhUQ6EzjR9Vm79I1NkSNuyKyme2dymEHhEvIJMQLxmbXXMQpuQe4lJ31yGB1Et5Y3VRZTZOEIvNZcQMw==" saltValue="7yZeHdiuUgcRv3HmrLmVJQ==" spinCount="100000" sheet="1" selectLockedCells="1" selectUnlockedCells="1"/>
  <mergeCells count="23">
    <mergeCell ref="A1:E1"/>
    <mergeCell ref="A2:E2"/>
    <mergeCell ref="E4:E9"/>
    <mergeCell ref="A11:E11"/>
    <mergeCell ref="A28:E28"/>
    <mergeCell ref="E13:E15"/>
    <mergeCell ref="E56:E62"/>
    <mergeCell ref="A64:E64"/>
    <mergeCell ref="C65:E65"/>
    <mergeCell ref="E48:E52"/>
    <mergeCell ref="A46:E46"/>
    <mergeCell ref="A32:E32"/>
    <mergeCell ref="A38:E38"/>
    <mergeCell ref="A68:D68"/>
    <mergeCell ref="E40:E44"/>
    <mergeCell ref="A24:E24"/>
    <mergeCell ref="A17:E17"/>
    <mergeCell ref="E19:E22"/>
    <mergeCell ref="E34:E36"/>
    <mergeCell ref="A65:A67"/>
    <mergeCell ref="B66:B67"/>
    <mergeCell ref="C66:D66"/>
    <mergeCell ref="A54:E54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"/>
  <sheetViews>
    <sheetView tabSelected="1" zoomScaleNormal="100" workbookViewId="0">
      <selection activeCell="D8" sqref="D8"/>
    </sheetView>
  </sheetViews>
  <sheetFormatPr defaultRowHeight="15.75" x14ac:dyDescent="0.2"/>
  <cols>
    <col min="1" max="1" width="7.5703125" style="1" customWidth="1"/>
    <col min="2" max="2" width="28.42578125" style="21" customWidth="1"/>
    <col min="3" max="3" width="14.7109375" style="1" customWidth="1"/>
    <col min="4" max="4" width="21.28515625" style="22" customWidth="1"/>
    <col min="5" max="5" width="19" style="1" customWidth="1"/>
    <col min="6" max="6" width="36.42578125" style="1" customWidth="1"/>
    <col min="7" max="7" width="34.28515625" style="1" customWidth="1"/>
    <col min="8" max="8" width="26.140625" style="1" customWidth="1"/>
    <col min="9" max="16384" width="9.140625" style="1"/>
  </cols>
  <sheetData>
    <row r="1" spans="1:6" x14ac:dyDescent="0.2">
      <c r="A1" s="31" t="s">
        <v>47</v>
      </c>
      <c r="B1" s="31"/>
      <c r="C1" s="31"/>
      <c r="D1" s="31"/>
      <c r="E1" s="31"/>
    </row>
    <row r="2" spans="1:6" ht="32.25" customHeight="1" x14ac:dyDescent="0.2">
      <c r="A2" s="14" t="s">
        <v>48</v>
      </c>
      <c r="B2" s="14" t="s">
        <v>8</v>
      </c>
      <c r="C2" s="24" t="s">
        <v>7</v>
      </c>
      <c r="D2" s="24" t="s">
        <v>58</v>
      </c>
      <c r="E2" s="14" t="s">
        <v>44</v>
      </c>
    </row>
    <row r="3" spans="1:6" ht="18" customHeight="1" x14ac:dyDescent="0.2">
      <c r="A3" s="14">
        <v>1</v>
      </c>
      <c r="B3" s="38" t="s">
        <v>36</v>
      </c>
      <c r="C3" s="11">
        <v>16</v>
      </c>
      <c r="D3" s="7">
        <v>1809</v>
      </c>
      <c r="E3" s="15">
        <f>D3/D32*100</f>
        <v>0.42797220664740909</v>
      </c>
    </row>
    <row r="4" spans="1:6" ht="15" customHeight="1" x14ac:dyDescent="0.2">
      <c r="A4" s="14">
        <v>2</v>
      </c>
      <c r="B4" s="39" t="s">
        <v>28</v>
      </c>
      <c r="C4" s="24">
        <v>14</v>
      </c>
      <c r="D4" s="3">
        <v>4201</v>
      </c>
      <c r="E4" s="15">
        <f>D4/D32*100</f>
        <v>0.99387022671407721</v>
      </c>
    </row>
    <row r="5" spans="1:6" x14ac:dyDescent="0.2">
      <c r="A5" s="14">
        <v>3</v>
      </c>
      <c r="B5" s="39" t="s">
        <v>22</v>
      </c>
      <c r="C5" s="14">
        <v>7</v>
      </c>
      <c r="D5" s="3">
        <v>5634</v>
      </c>
      <c r="E5" s="15">
        <f>D5/D32*100</f>
        <v>1.3328885639864583</v>
      </c>
    </row>
    <row r="6" spans="1:6" x14ac:dyDescent="0.2">
      <c r="A6" s="14">
        <v>4</v>
      </c>
      <c r="B6" s="40" t="s">
        <v>21</v>
      </c>
      <c r="C6" s="14">
        <v>10</v>
      </c>
      <c r="D6" s="3">
        <v>4465</v>
      </c>
      <c r="E6" s="15">
        <f>D6/D32*100</f>
        <v>1.0563271988284586</v>
      </c>
    </row>
    <row r="7" spans="1:6" ht="18" customHeight="1" x14ac:dyDescent="0.2">
      <c r="A7" s="14">
        <v>5</v>
      </c>
      <c r="B7" s="40" t="s">
        <v>52</v>
      </c>
      <c r="C7" s="24">
        <v>21</v>
      </c>
      <c r="D7" s="3">
        <v>2275</v>
      </c>
      <c r="E7" s="15">
        <f>D7/D32*100</f>
        <v>0.53821822560688537</v>
      </c>
    </row>
    <row r="8" spans="1:6" x14ac:dyDescent="0.2">
      <c r="A8" s="14">
        <v>6</v>
      </c>
      <c r="B8" s="39" t="s">
        <v>29</v>
      </c>
      <c r="C8" s="24">
        <v>19</v>
      </c>
      <c r="D8" s="3">
        <v>11900</v>
      </c>
      <c r="E8" s="15">
        <f>D8/D32*100</f>
        <v>2.8152953339437086</v>
      </c>
    </row>
    <row r="9" spans="1:6" x14ac:dyDescent="0.2">
      <c r="A9" s="14">
        <v>7</v>
      </c>
      <c r="B9" s="40" t="s">
        <v>13</v>
      </c>
      <c r="C9" s="24">
        <v>17</v>
      </c>
      <c r="D9" s="8">
        <v>5295</v>
      </c>
      <c r="E9" s="15">
        <f>D9/D32*100</f>
        <v>1.2526881338850366</v>
      </c>
    </row>
    <row r="10" spans="1:6" x14ac:dyDescent="0.2">
      <c r="A10" s="14">
        <v>8</v>
      </c>
      <c r="B10" s="40" t="s">
        <v>24</v>
      </c>
      <c r="C10" s="14">
        <v>20</v>
      </c>
      <c r="D10" s="3">
        <v>5308</v>
      </c>
      <c r="E10" s="15">
        <f>D10/D32*100</f>
        <v>1.2557636666027903</v>
      </c>
    </row>
    <row r="11" spans="1:6" ht="13.5" customHeight="1" x14ac:dyDescent="0.2">
      <c r="A11" s="14">
        <v>9</v>
      </c>
      <c r="B11" s="39" t="s">
        <v>53</v>
      </c>
      <c r="C11" s="14">
        <v>13</v>
      </c>
      <c r="D11" s="3">
        <v>11955</v>
      </c>
      <c r="E11" s="15">
        <f>D11/D32*100</f>
        <v>2.8283072031342043</v>
      </c>
    </row>
    <row r="12" spans="1:6" x14ac:dyDescent="0.2">
      <c r="A12" s="14">
        <v>10</v>
      </c>
      <c r="B12" s="40" t="s">
        <v>20</v>
      </c>
      <c r="C12" s="14">
        <v>7</v>
      </c>
      <c r="D12" s="3">
        <v>9058</v>
      </c>
      <c r="E12" s="15">
        <f>D12/D32*100</f>
        <v>2.1429365659547992</v>
      </c>
    </row>
    <row r="13" spans="1:6" x14ac:dyDescent="0.2">
      <c r="A13" s="14">
        <v>11</v>
      </c>
      <c r="B13" s="39" t="s">
        <v>30</v>
      </c>
      <c r="C13" s="24">
        <v>7</v>
      </c>
      <c r="D13" s="3">
        <v>2725</v>
      </c>
      <c r="E13" s="15">
        <f>D13/D32*100</f>
        <v>0.64467897352912651</v>
      </c>
      <c r="F13" s="2"/>
    </row>
    <row r="14" spans="1:6" ht="15.75" customHeight="1" x14ac:dyDescent="0.2">
      <c r="A14" s="14">
        <v>12</v>
      </c>
      <c r="B14" s="39" t="s">
        <v>11</v>
      </c>
      <c r="C14" s="14">
        <v>21</v>
      </c>
      <c r="D14" s="3">
        <v>11323</v>
      </c>
      <c r="E14" s="15">
        <f>D14/D32*100</f>
        <v>2.6787889971634127</v>
      </c>
      <c r="F14" s="2"/>
    </row>
    <row r="15" spans="1:6" x14ac:dyDescent="0.2">
      <c r="A15" s="14">
        <v>13</v>
      </c>
      <c r="B15" s="39" t="s">
        <v>32</v>
      </c>
      <c r="C15" s="14">
        <v>22</v>
      </c>
      <c r="D15" s="3">
        <v>3155</v>
      </c>
      <c r="E15" s="15">
        <f>D15/D32*100</f>
        <v>0.74640813265482342</v>
      </c>
      <c r="F15" s="2"/>
    </row>
    <row r="16" spans="1:6" x14ac:dyDescent="0.2">
      <c r="A16" s="14">
        <v>14</v>
      </c>
      <c r="B16" s="40" t="s">
        <v>54</v>
      </c>
      <c r="C16" s="14">
        <v>10</v>
      </c>
      <c r="D16" s="8">
        <v>116060</v>
      </c>
      <c r="E16" s="15">
        <f>D16/D32*100</f>
        <v>27.45740978634511</v>
      </c>
      <c r="F16" s="2"/>
    </row>
    <row r="17" spans="1:6" x14ac:dyDescent="0.2">
      <c r="A17" s="14">
        <v>15</v>
      </c>
      <c r="B17" s="40" t="s">
        <v>55</v>
      </c>
      <c r="C17" s="14">
        <v>25</v>
      </c>
      <c r="D17" s="3">
        <v>5568</v>
      </c>
      <c r="E17" s="15">
        <f>D17/D32*100</f>
        <v>1.3172743209578628</v>
      </c>
      <c r="F17" s="2"/>
    </row>
    <row r="18" spans="1:6" x14ac:dyDescent="0.2">
      <c r="A18" s="14">
        <v>16</v>
      </c>
      <c r="B18" s="39" t="s">
        <v>33</v>
      </c>
      <c r="C18" s="14">
        <v>19</v>
      </c>
      <c r="D18" s="3">
        <v>3227</v>
      </c>
      <c r="E18" s="15">
        <f>D18/D32*100</f>
        <v>0.76344185232238204</v>
      </c>
      <c r="F18" s="2"/>
    </row>
    <row r="19" spans="1:6" x14ac:dyDescent="0.2">
      <c r="A19" s="14">
        <v>17</v>
      </c>
      <c r="B19" s="40" t="s">
        <v>26</v>
      </c>
      <c r="C19" s="14">
        <v>11</v>
      </c>
      <c r="D19" s="3">
        <v>6065</v>
      </c>
      <c r="E19" s="15">
        <f>D19/D32*100</f>
        <v>1.4348543025519824</v>
      </c>
      <c r="F19" s="2"/>
    </row>
    <row r="20" spans="1:6" x14ac:dyDescent="0.2">
      <c r="A20" s="14">
        <v>18</v>
      </c>
      <c r="B20" s="39" t="s">
        <v>34</v>
      </c>
      <c r="C20" s="14">
        <v>32</v>
      </c>
      <c r="D20" s="3">
        <v>6482</v>
      </c>
      <c r="E20" s="15">
        <f>D20/D32*100</f>
        <v>1.5335079289599258</v>
      </c>
      <c r="F20" s="2"/>
    </row>
    <row r="21" spans="1:6" x14ac:dyDescent="0.2">
      <c r="A21" s="14">
        <v>19</v>
      </c>
      <c r="B21" s="40" t="s">
        <v>56</v>
      </c>
      <c r="C21" s="14">
        <v>10</v>
      </c>
      <c r="D21" s="8">
        <v>12871</v>
      </c>
      <c r="E21" s="15">
        <f>D21/D32*100</f>
        <v>3.0450139700159218</v>
      </c>
      <c r="F21" s="2"/>
    </row>
    <row r="22" spans="1:6" x14ac:dyDescent="0.2">
      <c r="A22" s="14">
        <v>20</v>
      </c>
      <c r="B22" s="39" t="s">
        <v>35</v>
      </c>
      <c r="C22" s="14">
        <v>21</v>
      </c>
      <c r="D22" s="3">
        <v>13771</v>
      </c>
      <c r="E22" s="15">
        <f>D22/D32*100</f>
        <v>3.2579354658604038</v>
      </c>
      <c r="F22" s="2"/>
    </row>
    <row r="23" spans="1:6" x14ac:dyDescent="0.2">
      <c r="A23" s="14">
        <v>21</v>
      </c>
      <c r="B23" s="39" t="s">
        <v>37</v>
      </c>
      <c r="C23" s="14">
        <v>20</v>
      </c>
      <c r="D23" s="3">
        <v>2612</v>
      </c>
      <c r="E23" s="15">
        <f>D23/D32*100</f>
        <v>0.61794549682865263</v>
      </c>
      <c r="F23" s="2"/>
    </row>
    <row r="24" spans="1:6" x14ac:dyDescent="0.2">
      <c r="A24" s="14">
        <v>22</v>
      </c>
      <c r="B24" s="40" t="s">
        <v>42</v>
      </c>
      <c r="C24" s="14">
        <v>32</v>
      </c>
      <c r="D24" s="3">
        <v>49768</v>
      </c>
      <c r="E24" s="15">
        <f>D24/D32*100</f>
        <v>11.774085561320208</v>
      </c>
      <c r="F24" s="2"/>
    </row>
    <row r="25" spans="1:6" x14ac:dyDescent="0.2">
      <c r="A25" s="14">
        <v>23</v>
      </c>
      <c r="B25" s="39" t="s">
        <v>12</v>
      </c>
      <c r="C25" s="14">
        <v>22</v>
      </c>
      <c r="D25" s="3">
        <v>23243</v>
      </c>
      <c r="E25" s="15">
        <f>D25/D32*100</f>
        <v>5.4988159199036648</v>
      </c>
      <c r="F25" s="2"/>
    </row>
    <row r="26" spans="1:6" x14ac:dyDescent="0.2">
      <c r="A26" s="14">
        <v>24</v>
      </c>
      <c r="B26" s="40" t="s">
        <v>15</v>
      </c>
      <c r="C26" s="14">
        <v>19</v>
      </c>
      <c r="D26" s="8">
        <v>6750</v>
      </c>
      <c r="E26" s="15">
        <f>D26/D32*100</f>
        <v>1.5969112188336161</v>
      </c>
    </row>
    <row r="27" spans="1:6" x14ac:dyDescent="0.2">
      <c r="A27" s="14">
        <v>25</v>
      </c>
      <c r="B27" s="39" t="s">
        <v>31</v>
      </c>
      <c r="C27" s="14">
        <v>9</v>
      </c>
      <c r="D27" s="3">
        <v>2016</v>
      </c>
      <c r="E27" s="15">
        <f>D27/D32*100</f>
        <v>0.47694415069163998</v>
      </c>
    </row>
    <row r="28" spans="1:6" x14ac:dyDescent="0.2">
      <c r="A28" s="14">
        <v>26</v>
      </c>
      <c r="B28" s="40" t="s">
        <v>16</v>
      </c>
      <c r="C28" s="14">
        <v>14</v>
      </c>
      <c r="D28" s="8">
        <v>68356</v>
      </c>
      <c r="E28" s="15">
        <f>D28/D32*100</f>
        <v>16.171624188828247</v>
      </c>
    </row>
    <row r="29" spans="1:6" x14ac:dyDescent="0.2">
      <c r="A29" s="14">
        <v>27</v>
      </c>
      <c r="B29" s="39" t="s">
        <v>18</v>
      </c>
      <c r="C29" s="14">
        <v>23</v>
      </c>
      <c r="D29" s="3">
        <v>12746</v>
      </c>
      <c r="E29" s="15">
        <f>D29/D32*100</f>
        <v>3.0154415400375214</v>
      </c>
    </row>
    <row r="30" spans="1:6" ht="14.25" customHeight="1" x14ac:dyDescent="0.2">
      <c r="A30" s="14">
        <v>28</v>
      </c>
      <c r="B30" s="39" t="s">
        <v>19</v>
      </c>
      <c r="C30" s="14">
        <v>36</v>
      </c>
      <c r="D30" s="3">
        <v>14053</v>
      </c>
      <c r="E30" s="15">
        <f>D30/D32*100</f>
        <v>3.3246508678916751</v>
      </c>
    </row>
    <row r="31" spans="1:6" ht="1.5" hidden="1" customHeight="1" x14ac:dyDescent="0.2">
      <c r="A31" s="35" t="s">
        <v>49</v>
      </c>
      <c r="B31" s="36"/>
      <c r="C31" s="37"/>
      <c r="D31" s="3"/>
      <c r="E31" s="15">
        <f>D31/D32*100</f>
        <v>0</v>
      </c>
    </row>
    <row r="32" spans="1:6" x14ac:dyDescent="0.2">
      <c r="A32" s="31" t="s">
        <v>39</v>
      </c>
      <c r="B32" s="31"/>
      <c r="C32" s="14">
        <f>SUM(C3:C30)</f>
        <v>497</v>
      </c>
      <c r="D32" s="3">
        <f>SUM(D3:D31)</f>
        <v>422691</v>
      </c>
      <c r="E32" s="41">
        <f>SUM(E3:E30)</f>
        <v>100</v>
      </c>
    </row>
    <row r="33" spans="1:14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x14ac:dyDescent="0.2">
      <c r="A34" s="26" t="s">
        <v>59</v>
      </c>
      <c r="B34" s="42"/>
      <c r="C34" s="42"/>
      <c r="D34" s="42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5">
      <c r="A35" s="26" t="s">
        <v>60</v>
      </c>
      <c r="B35" s="28"/>
      <c r="C35" s="27"/>
      <c r="D35" s="27"/>
      <c r="E35" s="27"/>
      <c r="F35" s="27"/>
      <c r="G35" s="43"/>
      <c r="H35" s="27"/>
      <c r="I35" s="27"/>
      <c r="J35" s="27"/>
      <c r="K35" s="27"/>
      <c r="L35" s="27"/>
      <c r="M35" s="27"/>
      <c r="N35" s="27"/>
    </row>
    <row r="36" spans="1:14" x14ac:dyDescent="0.25">
      <c r="A36" s="29" t="s">
        <v>61</v>
      </c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x14ac:dyDescent="0.2">
      <c r="A37" s="30" t="s">
        <v>62</v>
      </c>
    </row>
  </sheetData>
  <sheetProtection algorithmName="SHA-512" hashValue="4dveMqAx/n+JvTAzEkJYe3DNveUpSpc3hFFVcAR9zuyKklmZa6KL6VGyrAPEutkTqmUgBHl8n/qtLrRPFCVbZA==" saltValue="8BxXqHOl90XW4Lfu91tiTw==" spinCount="100000" sheet="1" selectLockedCells="1" selectUnlockedCells="1"/>
  <mergeCells count="3">
    <mergeCell ref="A1:E1"/>
    <mergeCell ref="A31:C31"/>
    <mergeCell ref="A32:B32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RF_COREDE X SD</vt:lpstr>
      <vt:lpstr>COREDE X SD GERAL</vt:lpstr>
    </vt:vector>
  </TitlesOfParts>
  <Company>SCP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soliveira</dc:creator>
  <cp:lastModifiedBy>Octavio Belarmino</cp:lastModifiedBy>
  <cp:lastPrinted>2015-06-26T12:17:13Z</cp:lastPrinted>
  <dcterms:created xsi:type="dcterms:W3CDTF">2007-12-19T19:36:30Z</dcterms:created>
  <dcterms:modified xsi:type="dcterms:W3CDTF">2021-06-16T00:11:59Z</dcterms:modified>
</cp:coreProperties>
</file>