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SD completos 2020/"/>
    </mc:Choice>
  </mc:AlternateContent>
  <xr:revisionPtr revIDLastSave="4" documentId="8_{7C7D9E74-C85F-4192-A59E-E0F8998B607E}" xr6:coauthVersionLast="47" xr6:coauthVersionMax="47" xr10:uidLastSave="{28529E97-5483-4256-B6B1-A3852FE190C9}"/>
  <workbookProtection workbookAlgorithmName="SHA-512" workbookHashValue="+EBQBESevIhYZxTH3U/qvdwpnCdKRnv3EaPqzR9jOPxaqwUlCADq+9ZP1ijn319DNDfnl1qgnGLM0RF0Bg2gjg==" workbookSaltValue="AcQP6l5Q3pvvzoP3WN9tMg==" workbookSpinCount="100000" lockStructure="1"/>
  <bookViews>
    <workbookView xWindow="-120" yWindow="-120" windowWidth="20730" windowHeight="11160" activeTab="1" xr2:uid="{8FE937F7-5233-49E6-A3C7-B5BE0784864B}"/>
  </bookViews>
  <sheets>
    <sheet name="Campanha" sheetId="1" r:id="rId1"/>
    <sheet name="Fronteira Oest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" i="2" l="1"/>
  <c r="AB18" i="2"/>
  <c r="AB19" i="2"/>
  <c r="AB20" i="2"/>
  <c r="AB21" i="2"/>
  <c r="AB22" i="2"/>
  <c r="AB23" i="2"/>
  <c r="AB24" i="2"/>
  <c r="AB25" i="2"/>
  <c r="AB26" i="2"/>
  <c r="N28" i="2"/>
  <c r="P20" i="1"/>
  <c r="P21" i="1"/>
  <c r="P22" i="1"/>
  <c r="P23" i="1"/>
  <c r="P24" i="1"/>
  <c r="P25" i="1"/>
  <c r="P26" i="1"/>
  <c r="P27" i="1"/>
  <c r="P18" i="1"/>
  <c r="P19" i="1"/>
  <c r="AB17" i="2"/>
  <c r="AB16" i="2"/>
  <c r="P17" i="1"/>
  <c r="P16" i="1"/>
  <c r="AB15" i="2" l="1"/>
  <c r="AB14" i="2"/>
  <c r="P15" i="1"/>
  <c r="P14" i="1"/>
  <c r="D28" i="2" l="1"/>
  <c r="F28" i="2"/>
  <c r="H28" i="2"/>
  <c r="J28" i="2"/>
  <c r="L28" i="2"/>
  <c r="P28" i="2"/>
  <c r="R28" i="2"/>
  <c r="T28" i="2"/>
  <c r="V28" i="2"/>
  <c r="X28" i="2"/>
  <c r="Z28" i="2"/>
  <c r="AB28" i="2"/>
  <c r="D28" i="1"/>
  <c r="F28" i="1"/>
  <c r="H28" i="1"/>
  <c r="J28" i="1"/>
  <c r="L28" i="1"/>
  <c r="N28" i="1"/>
  <c r="P28" i="1"/>
  <c r="B28" i="1"/>
  <c r="C5" i="1" s="1"/>
  <c r="B28" i="2"/>
  <c r="I25" i="1" l="1"/>
  <c r="I21" i="1"/>
  <c r="I17" i="1"/>
  <c r="I13" i="1"/>
  <c r="I9" i="1"/>
  <c r="I28" i="1"/>
  <c r="I24" i="1"/>
  <c r="I20" i="1"/>
  <c r="I16" i="1"/>
  <c r="I12" i="1"/>
  <c r="I8" i="1"/>
  <c r="I27" i="1"/>
  <c r="I23" i="1"/>
  <c r="I19" i="1"/>
  <c r="I15" i="1"/>
  <c r="I11" i="1"/>
  <c r="I26" i="1"/>
  <c r="I22" i="1"/>
  <c r="I18" i="1"/>
  <c r="I14" i="1"/>
  <c r="I10" i="1"/>
  <c r="G26" i="1"/>
  <c r="G22" i="1"/>
  <c r="G18" i="1"/>
  <c r="G14" i="1"/>
  <c r="G10" i="1"/>
  <c r="G25" i="1"/>
  <c r="G21" i="1"/>
  <c r="G17" i="1"/>
  <c r="G13" i="1"/>
  <c r="G9" i="1"/>
  <c r="G28" i="1"/>
  <c r="G24" i="1"/>
  <c r="G20" i="1"/>
  <c r="G16" i="1"/>
  <c r="G12" i="1"/>
  <c r="G8" i="1"/>
  <c r="G27" i="1"/>
  <c r="G23" i="1"/>
  <c r="G19" i="1"/>
  <c r="G15" i="1"/>
  <c r="G11" i="1"/>
  <c r="E27" i="1"/>
  <c r="E23" i="1"/>
  <c r="E19" i="1"/>
  <c r="E15" i="1"/>
  <c r="E11" i="1"/>
  <c r="E26" i="1"/>
  <c r="E22" i="1"/>
  <c r="E18" i="1"/>
  <c r="E14" i="1"/>
  <c r="E10" i="1"/>
  <c r="E25" i="1"/>
  <c r="E21" i="1"/>
  <c r="E17" i="1"/>
  <c r="E13" i="1"/>
  <c r="E9" i="1"/>
  <c r="E28" i="1"/>
  <c r="E24" i="1"/>
  <c r="E20" i="1"/>
  <c r="E16" i="1"/>
  <c r="E12" i="1"/>
  <c r="E8" i="1"/>
  <c r="K28" i="1"/>
  <c r="K24" i="1"/>
  <c r="K20" i="1"/>
  <c r="K16" i="1"/>
  <c r="K12" i="1"/>
  <c r="K8" i="1"/>
  <c r="K27" i="1"/>
  <c r="K23" i="1"/>
  <c r="K19" i="1"/>
  <c r="K15" i="1"/>
  <c r="K11" i="1"/>
  <c r="K26" i="1"/>
  <c r="K22" i="1"/>
  <c r="K18" i="1"/>
  <c r="K14" i="1"/>
  <c r="K10" i="1"/>
  <c r="K25" i="1"/>
  <c r="K21" i="1"/>
  <c r="K17" i="1"/>
  <c r="K13" i="1"/>
  <c r="K9" i="1"/>
  <c r="AA25" i="2"/>
  <c r="AA21" i="2"/>
  <c r="AA17" i="2"/>
  <c r="AA13" i="2"/>
  <c r="AA9" i="2"/>
  <c r="AA28" i="2"/>
  <c r="AA24" i="2"/>
  <c r="AA20" i="2"/>
  <c r="AA16" i="2"/>
  <c r="AA12" i="2"/>
  <c r="AA8" i="2"/>
  <c r="AA23" i="2"/>
  <c r="AA15" i="2"/>
  <c r="AA22" i="2"/>
  <c r="AA14" i="2"/>
  <c r="AA27" i="2"/>
  <c r="AA19" i="2"/>
  <c r="AA11" i="2"/>
  <c r="AA26" i="2"/>
  <c r="AA18" i="2"/>
  <c r="AA10" i="2"/>
  <c r="S25" i="2"/>
  <c r="S21" i="2"/>
  <c r="S17" i="2"/>
  <c r="S13" i="2"/>
  <c r="S9" i="2"/>
  <c r="S27" i="2"/>
  <c r="S22" i="2"/>
  <c r="S16" i="2"/>
  <c r="S11" i="2"/>
  <c r="S26" i="2"/>
  <c r="S20" i="2"/>
  <c r="S15" i="2"/>
  <c r="S10" i="2"/>
  <c r="S24" i="2"/>
  <c r="S19" i="2"/>
  <c r="S14" i="2"/>
  <c r="S8" i="2"/>
  <c r="S28" i="2"/>
  <c r="S23" i="2"/>
  <c r="S18" i="2"/>
  <c r="S12" i="2"/>
  <c r="K25" i="2"/>
  <c r="K21" i="2"/>
  <c r="K17" i="2"/>
  <c r="K13" i="2"/>
  <c r="K9" i="2"/>
  <c r="K26" i="2"/>
  <c r="K20" i="2"/>
  <c r="K15" i="2"/>
  <c r="K10" i="2"/>
  <c r="K24" i="2"/>
  <c r="K19" i="2"/>
  <c r="K14" i="2"/>
  <c r="K8" i="2"/>
  <c r="K28" i="2"/>
  <c r="K23" i="2"/>
  <c r="K18" i="2"/>
  <c r="K12" i="2"/>
  <c r="K27" i="2"/>
  <c r="K22" i="2"/>
  <c r="K16" i="2"/>
  <c r="K11" i="2"/>
  <c r="Y26" i="2"/>
  <c r="Y22" i="2"/>
  <c r="Y18" i="2"/>
  <c r="Y14" i="2"/>
  <c r="Y10" i="2"/>
  <c r="Y28" i="2"/>
  <c r="Y23" i="2"/>
  <c r="Y17" i="2"/>
  <c r="Y12" i="2"/>
  <c r="Y27" i="2"/>
  <c r="Y21" i="2"/>
  <c r="Y16" i="2"/>
  <c r="Y11" i="2"/>
  <c r="Y25" i="2"/>
  <c r="Y20" i="2"/>
  <c r="Y15" i="2"/>
  <c r="Y9" i="2"/>
  <c r="Y24" i="2"/>
  <c r="Y19" i="2"/>
  <c r="Y13" i="2"/>
  <c r="Y8" i="2"/>
  <c r="Q26" i="2"/>
  <c r="Q22" i="2"/>
  <c r="Q18" i="2"/>
  <c r="Q14" i="2"/>
  <c r="Q10" i="2"/>
  <c r="Q27" i="2"/>
  <c r="Q21" i="2"/>
  <c r="Q16" i="2"/>
  <c r="Q11" i="2"/>
  <c r="Q25" i="2"/>
  <c r="Q20" i="2"/>
  <c r="Q15" i="2"/>
  <c r="Q9" i="2"/>
  <c r="Q24" i="2"/>
  <c r="Q19" i="2"/>
  <c r="Q13" i="2"/>
  <c r="Q8" i="2"/>
  <c r="Q28" i="2"/>
  <c r="Q23" i="2"/>
  <c r="Q17" i="2"/>
  <c r="Q12" i="2"/>
  <c r="I26" i="2"/>
  <c r="I22" i="2"/>
  <c r="I18" i="2"/>
  <c r="I14" i="2"/>
  <c r="I10" i="2"/>
  <c r="I25" i="2"/>
  <c r="I20" i="2"/>
  <c r="I15" i="2"/>
  <c r="I9" i="2"/>
  <c r="I24" i="2"/>
  <c r="I19" i="2"/>
  <c r="I13" i="2"/>
  <c r="I8" i="2"/>
  <c r="I28" i="2"/>
  <c r="I23" i="2"/>
  <c r="I17" i="2"/>
  <c r="I12" i="2"/>
  <c r="I27" i="2"/>
  <c r="I21" i="2"/>
  <c r="I16" i="2"/>
  <c r="I11" i="2"/>
  <c r="C12" i="2"/>
  <c r="C16" i="2"/>
  <c r="C20" i="2"/>
  <c r="C24" i="2"/>
  <c r="C28" i="2"/>
  <c r="C13" i="2"/>
  <c r="C18" i="2"/>
  <c r="C23" i="2"/>
  <c r="C8" i="2"/>
  <c r="C9" i="2"/>
  <c r="C14" i="2"/>
  <c r="C19" i="2"/>
  <c r="C25" i="2"/>
  <c r="C10" i="2"/>
  <c r="C15" i="2"/>
  <c r="C21" i="2"/>
  <c r="C26" i="2"/>
  <c r="C11" i="2"/>
  <c r="C17" i="2"/>
  <c r="C22" i="2"/>
  <c r="C27" i="2"/>
  <c r="W27" i="2"/>
  <c r="W23" i="2"/>
  <c r="W19" i="2"/>
  <c r="W15" i="2"/>
  <c r="W11" i="2"/>
  <c r="W28" i="2"/>
  <c r="W22" i="2"/>
  <c r="W17" i="2"/>
  <c r="W12" i="2"/>
  <c r="W26" i="2"/>
  <c r="W21" i="2"/>
  <c r="W16" i="2"/>
  <c r="W10" i="2"/>
  <c r="W25" i="2"/>
  <c r="W20" i="2"/>
  <c r="W14" i="2"/>
  <c r="W9" i="2"/>
  <c r="W24" i="2"/>
  <c r="W18" i="2"/>
  <c r="W13" i="2"/>
  <c r="W8" i="2"/>
  <c r="O27" i="2"/>
  <c r="O23" i="2"/>
  <c r="O19" i="2"/>
  <c r="O15" i="2"/>
  <c r="O11" i="2"/>
  <c r="O26" i="2"/>
  <c r="O21" i="2"/>
  <c r="O16" i="2"/>
  <c r="O10" i="2"/>
  <c r="O25" i="2"/>
  <c r="O20" i="2"/>
  <c r="O14" i="2"/>
  <c r="O9" i="2"/>
  <c r="O24" i="2"/>
  <c r="O18" i="2"/>
  <c r="O13" i="2"/>
  <c r="O8" i="2"/>
  <c r="O28" i="2"/>
  <c r="O22" i="2"/>
  <c r="O17" i="2"/>
  <c r="O12" i="2"/>
  <c r="G27" i="2"/>
  <c r="G23" i="2"/>
  <c r="G19" i="2"/>
  <c r="G15" i="2"/>
  <c r="G11" i="2"/>
  <c r="G25" i="2"/>
  <c r="G20" i="2"/>
  <c r="G14" i="2"/>
  <c r="G9" i="2"/>
  <c r="G24" i="2"/>
  <c r="G18" i="2"/>
  <c r="G13" i="2"/>
  <c r="G8" i="2"/>
  <c r="G28" i="2"/>
  <c r="G22" i="2"/>
  <c r="G17" i="2"/>
  <c r="G12" i="2"/>
  <c r="G26" i="2"/>
  <c r="G21" i="2"/>
  <c r="G16" i="2"/>
  <c r="G10" i="2"/>
  <c r="AC28" i="2"/>
  <c r="AC24" i="2"/>
  <c r="AC20" i="2"/>
  <c r="AC16" i="2"/>
  <c r="AC12" i="2"/>
  <c r="AC8" i="2"/>
  <c r="AC27" i="2"/>
  <c r="AC23" i="2"/>
  <c r="AC19" i="2"/>
  <c r="AC11" i="2"/>
  <c r="AC26" i="2"/>
  <c r="AC18" i="2"/>
  <c r="AC10" i="2"/>
  <c r="AC25" i="2"/>
  <c r="AC17" i="2"/>
  <c r="AC9" i="2"/>
  <c r="AC22" i="2"/>
  <c r="AC14" i="2"/>
  <c r="AC21" i="2"/>
  <c r="AC13" i="2"/>
  <c r="AC15" i="2"/>
  <c r="U28" i="2"/>
  <c r="U24" i="2"/>
  <c r="U20" i="2"/>
  <c r="U16" i="2"/>
  <c r="U12" i="2"/>
  <c r="U8" i="2"/>
  <c r="U27" i="2"/>
  <c r="U22" i="2"/>
  <c r="U17" i="2"/>
  <c r="U11" i="2"/>
  <c r="U26" i="2"/>
  <c r="U21" i="2"/>
  <c r="U15" i="2"/>
  <c r="U10" i="2"/>
  <c r="U25" i="2"/>
  <c r="U19" i="2"/>
  <c r="U14" i="2"/>
  <c r="U9" i="2"/>
  <c r="U23" i="2"/>
  <c r="U18" i="2"/>
  <c r="U13" i="2"/>
  <c r="M28" i="2"/>
  <c r="M24" i="2"/>
  <c r="M20" i="2"/>
  <c r="M16" i="2"/>
  <c r="M12" i="2"/>
  <c r="M8" i="2"/>
  <c r="M26" i="2"/>
  <c r="M21" i="2"/>
  <c r="M15" i="2"/>
  <c r="M10" i="2"/>
  <c r="M25" i="2"/>
  <c r="M19" i="2"/>
  <c r="M14" i="2"/>
  <c r="M9" i="2"/>
  <c r="M23" i="2"/>
  <c r="M18" i="2"/>
  <c r="M13" i="2"/>
  <c r="M27" i="2"/>
  <c r="M22" i="2"/>
  <c r="M17" i="2"/>
  <c r="M11" i="2"/>
  <c r="E28" i="2"/>
  <c r="E24" i="2"/>
  <c r="E20" i="2"/>
  <c r="E16" i="2"/>
  <c r="E12" i="2"/>
  <c r="E8" i="2"/>
  <c r="E25" i="2"/>
  <c r="E19" i="2"/>
  <c r="E14" i="2"/>
  <c r="E9" i="2"/>
  <c r="E23" i="2"/>
  <c r="E18" i="2"/>
  <c r="E13" i="2"/>
  <c r="E27" i="2"/>
  <c r="E22" i="2"/>
  <c r="E17" i="2"/>
  <c r="E11" i="2"/>
  <c r="E26" i="2"/>
  <c r="E21" i="2"/>
  <c r="E15" i="2"/>
  <c r="E10" i="2"/>
  <c r="O27" i="1"/>
  <c r="O23" i="1"/>
  <c r="O19" i="1"/>
  <c r="O15" i="1"/>
  <c r="O11" i="1"/>
  <c r="O26" i="1"/>
  <c r="O22" i="1"/>
  <c r="O18" i="1"/>
  <c r="O14" i="1"/>
  <c r="O10" i="1"/>
  <c r="O25" i="1"/>
  <c r="O21" i="1"/>
  <c r="O17" i="1"/>
  <c r="O13" i="1"/>
  <c r="O9" i="1"/>
  <c r="O24" i="1"/>
  <c r="O16" i="1"/>
  <c r="O8" i="1"/>
  <c r="O28" i="1"/>
  <c r="O20" i="1"/>
  <c r="O12" i="1"/>
  <c r="Q11" i="1"/>
  <c r="Q27" i="1"/>
  <c r="Q26" i="1"/>
  <c r="Q22" i="1"/>
  <c r="Q18" i="1"/>
  <c r="Q14" i="1"/>
  <c r="Q10" i="1"/>
  <c r="Q25" i="1"/>
  <c r="Q21" i="1"/>
  <c r="Q17" i="1"/>
  <c r="Q13" i="1"/>
  <c r="Q9" i="1"/>
  <c r="Q28" i="1"/>
  <c r="Q24" i="1"/>
  <c r="Q20" i="1"/>
  <c r="Q16" i="1"/>
  <c r="Q12" i="1"/>
  <c r="Q19" i="1"/>
  <c r="Q15" i="1"/>
  <c r="Q8" i="1"/>
  <c r="Q23" i="1"/>
  <c r="M25" i="1"/>
  <c r="M21" i="1"/>
  <c r="M17" i="1"/>
  <c r="M13" i="1"/>
  <c r="M9" i="1"/>
  <c r="M28" i="1"/>
  <c r="M24" i="1"/>
  <c r="M20" i="1"/>
  <c r="M16" i="1"/>
  <c r="M12" i="1"/>
  <c r="M8" i="1"/>
  <c r="M26" i="1"/>
  <c r="M18" i="1"/>
  <c r="M10" i="1"/>
  <c r="M27" i="1"/>
  <c r="M23" i="1"/>
  <c r="M19" i="1"/>
  <c r="M15" i="1"/>
  <c r="M11" i="1"/>
  <c r="M22" i="1"/>
  <c r="M14" i="1"/>
  <c r="C20" i="1"/>
  <c r="C16" i="1"/>
  <c r="C28" i="1"/>
  <c r="C12" i="1"/>
  <c r="C24" i="1"/>
  <c r="C8" i="1"/>
  <c r="C27" i="1"/>
  <c r="C23" i="1"/>
  <c r="C19" i="1"/>
  <c r="C15" i="1"/>
  <c r="C11" i="1"/>
  <c r="C7" i="1"/>
  <c r="C26" i="1"/>
  <c r="C22" i="1"/>
  <c r="C18" i="1"/>
  <c r="C14" i="1"/>
  <c r="C10" i="1"/>
  <c r="C6" i="1"/>
  <c r="C4" i="1"/>
  <c r="C25" i="1"/>
  <c r="C21" i="1"/>
  <c r="C17" i="1"/>
  <c r="C13" i="1"/>
  <c r="C9" i="1"/>
  <c r="AB13" i="2"/>
  <c r="AB12" i="2"/>
  <c r="P13" i="1"/>
  <c r="P12" i="1"/>
  <c r="P10" i="1" l="1"/>
  <c r="P11" i="1"/>
  <c r="P4" i="1"/>
  <c r="P5" i="1"/>
  <c r="P6" i="1"/>
  <c r="P7" i="1"/>
  <c r="P8" i="1"/>
  <c r="P9" i="1"/>
  <c r="AB5" i="2"/>
  <c r="AB6" i="2"/>
  <c r="AB7" i="2"/>
  <c r="AB8" i="2"/>
  <c r="AB9" i="2"/>
  <c r="AB10" i="2"/>
  <c r="AB11" i="2"/>
  <c r="AB4" i="2"/>
  <c r="AB31" i="2" l="1"/>
  <c r="Y5" i="2"/>
  <c r="AA7" i="2"/>
  <c r="P31" i="1"/>
  <c r="X30" i="2" l="1"/>
  <c r="X32" i="2" s="1"/>
  <c r="Y31" i="2" s="1"/>
  <c r="AA6" i="2"/>
  <c r="AA5" i="2"/>
  <c r="AA4" i="2"/>
  <c r="Z30" i="2"/>
  <c r="Z32" i="2" s="1"/>
  <c r="Y6" i="2"/>
  <c r="Y4" i="2"/>
  <c r="Y7" i="2"/>
  <c r="R30" i="2"/>
  <c r="R32" i="2" s="1"/>
  <c r="Q6" i="2"/>
  <c r="J30" i="2"/>
  <c r="Q7" i="2"/>
  <c r="M5" i="2"/>
  <c r="I5" i="2"/>
  <c r="Q4" i="2"/>
  <c r="Y30" i="2" l="1"/>
  <c r="Y32" i="2"/>
  <c r="M4" i="2"/>
  <c r="M6" i="2"/>
  <c r="M7" i="2"/>
  <c r="S7" i="2"/>
  <c r="Q5" i="2"/>
  <c r="I6" i="2"/>
  <c r="I7" i="2"/>
  <c r="I4" i="2"/>
  <c r="C5" i="2"/>
  <c r="S5" i="2"/>
  <c r="AA30" i="2"/>
  <c r="AA31" i="2"/>
  <c r="W5" i="2"/>
  <c r="V30" i="2"/>
  <c r="V32" i="2" s="1"/>
  <c r="W31" i="2" s="1"/>
  <c r="W4" i="2"/>
  <c r="W7" i="2"/>
  <c r="W6" i="2"/>
  <c r="S4" i="2"/>
  <c r="S6" i="2"/>
  <c r="S31" i="2"/>
  <c r="O6" i="2"/>
  <c r="N30" i="2"/>
  <c r="N32" i="2" s="1"/>
  <c r="O31" i="2" s="1"/>
  <c r="O5" i="2"/>
  <c r="O7" i="2"/>
  <c r="O4" i="2"/>
  <c r="J32" i="2"/>
  <c r="K31" i="2" s="1"/>
  <c r="K7" i="2"/>
  <c r="K6" i="2"/>
  <c r="K4" i="2"/>
  <c r="K5" i="2"/>
  <c r="G4" i="2"/>
  <c r="G5" i="2"/>
  <c r="G6" i="2"/>
  <c r="G7" i="2"/>
  <c r="F30" i="2"/>
  <c r="F32" i="2" s="1"/>
  <c r="G31" i="2" s="1"/>
  <c r="B30" i="2"/>
  <c r="C6" i="2"/>
  <c r="C7" i="2"/>
  <c r="C4" i="2"/>
  <c r="D30" i="2"/>
  <c r="T30" i="2"/>
  <c r="E4" i="2"/>
  <c r="U4" i="2"/>
  <c r="E6" i="2"/>
  <c r="U6" i="2"/>
  <c r="P30" i="2"/>
  <c r="L30" i="2"/>
  <c r="E5" i="2"/>
  <c r="U5" i="2"/>
  <c r="E7" i="2"/>
  <c r="U7" i="2"/>
  <c r="AC4" i="2"/>
  <c r="H30" i="2"/>
  <c r="O6" i="1"/>
  <c r="L30" i="1"/>
  <c r="L32" i="1" s="1"/>
  <c r="M31" i="1" s="1"/>
  <c r="H30" i="1"/>
  <c r="H32" i="1" s="1"/>
  <c r="I31" i="1" s="1"/>
  <c r="E7" i="1"/>
  <c r="AA32" i="2" l="1"/>
  <c r="W30" i="2"/>
  <c r="W32" i="2" s="1"/>
  <c r="E5" i="1"/>
  <c r="I7" i="1"/>
  <c r="S30" i="2"/>
  <c r="S32" i="2" s="1"/>
  <c r="O30" i="2"/>
  <c r="O32" i="2" s="1"/>
  <c r="K30" i="2"/>
  <c r="K32" i="2" s="1"/>
  <c r="G30" i="2"/>
  <c r="G32" i="2" s="1"/>
  <c r="B32" i="2"/>
  <c r="C31" i="2" s="1"/>
  <c r="O4" i="1"/>
  <c r="M7" i="1"/>
  <c r="K4" i="1"/>
  <c r="I4" i="1"/>
  <c r="I5" i="1"/>
  <c r="I6" i="1"/>
  <c r="G5" i="1"/>
  <c r="G4" i="1"/>
  <c r="G6" i="1"/>
  <c r="D32" i="2"/>
  <c r="E31" i="2" s="1"/>
  <c r="AB30" i="2"/>
  <c r="AC7" i="2"/>
  <c r="AC5" i="2"/>
  <c r="H32" i="2"/>
  <c r="I31" i="2" s="1"/>
  <c r="L32" i="2"/>
  <c r="M31" i="2" s="1"/>
  <c r="P32" i="2"/>
  <c r="Q31" i="2" s="1"/>
  <c r="T32" i="2"/>
  <c r="U31" i="2" s="1"/>
  <c r="AC6" i="2"/>
  <c r="D30" i="1"/>
  <c r="D32" i="1" s="1"/>
  <c r="E31" i="1" s="1"/>
  <c r="M6" i="1"/>
  <c r="E4" i="1"/>
  <c r="M4" i="1"/>
  <c r="M5" i="1"/>
  <c r="E6" i="1"/>
  <c r="K5" i="1"/>
  <c r="K6" i="1"/>
  <c r="K7" i="1"/>
  <c r="N30" i="1"/>
  <c r="O7" i="1"/>
  <c r="I30" i="1"/>
  <c r="I32" i="1" s="1"/>
  <c r="B30" i="1"/>
  <c r="O5" i="1"/>
  <c r="J30" i="1"/>
  <c r="F30" i="1"/>
  <c r="G7" i="1"/>
  <c r="M30" i="1"/>
  <c r="M32" i="1" s="1"/>
  <c r="Q30" i="2" l="1"/>
  <c r="Q32" i="2" s="1"/>
  <c r="M30" i="2"/>
  <c r="M32" i="2" s="1"/>
  <c r="C30" i="2"/>
  <c r="C32" i="2" s="1"/>
  <c r="E30" i="1"/>
  <c r="E32" i="1" s="1"/>
  <c r="E30" i="2"/>
  <c r="E32" i="2" s="1"/>
  <c r="U30" i="2"/>
  <c r="U32" i="2" s="1"/>
  <c r="I30" i="2"/>
  <c r="I32" i="2" s="1"/>
  <c r="AB32" i="2"/>
  <c r="AC31" i="2" s="1"/>
  <c r="P30" i="1"/>
  <c r="Q6" i="1"/>
  <c r="Q7" i="1"/>
  <c r="Q4" i="1"/>
  <c r="F32" i="1"/>
  <c r="G31" i="1" s="1"/>
  <c r="J32" i="1"/>
  <c r="K31" i="1" s="1"/>
  <c r="B32" i="1"/>
  <c r="C31" i="1" s="1"/>
  <c r="N32" i="1"/>
  <c r="O31" i="1" s="1"/>
  <c r="Q5" i="1"/>
  <c r="AC30" i="2" l="1"/>
  <c r="AC32" i="2" s="1"/>
  <c r="O30" i="1"/>
  <c r="O32" i="1" s="1"/>
  <c r="G30" i="1"/>
  <c r="G32" i="1" s="1"/>
  <c r="C30" i="1"/>
  <c r="C32" i="1" s="1"/>
  <c r="K30" i="1"/>
  <c r="K32" i="1" s="1"/>
  <c r="P32" i="1"/>
  <c r="Q31" i="1" s="1"/>
  <c r="Q30" i="1" l="1"/>
  <c r="Q32" i="1" s="1"/>
</calcChain>
</file>

<file path=xl/sharedStrings.xml><?xml version="1.0" encoding="utf-8"?>
<sst xmlns="http://schemas.openxmlformats.org/spreadsheetml/2006/main" count="158" uniqueCount="60">
  <si>
    <t>1ª de Janeiro de 2020</t>
  </si>
  <si>
    <t>2ª de Janeiro de 2020</t>
  </si>
  <si>
    <t>1ª de Fevereiro de 2020</t>
  </si>
  <si>
    <t>2ª de Abril de 2020</t>
  </si>
  <si>
    <t>Competência</t>
  </si>
  <si>
    <r>
      <t xml:space="preserve">
</t>
    </r>
    <r>
      <rPr>
        <sz val="12"/>
        <color rgb="FF070F25"/>
        <rFont val="Times New Roman"/>
        <family val="1"/>
      </rPr>
      <t xml:space="preserve">2ª de Fevereiro de 2020
</t>
    </r>
  </si>
  <si>
    <r>
      <t xml:space="preserve">
</t>
    </r>
    <r>
      <rPr>
        <sz val="12"/>
        <color rgb="FF070F25"/>
        <rFont val="Times New Roman"/>
        <family val="1"/>
      </rPr>
      <t>1ª de Abril de 2020</t>
    </r>
  </si>
  <si>
    <r>
      <t xml:space="preserve">
</t>
    </r>
    <r>
      <rPr>
        <sz val="12"/>
        <color rgb="FF070F25"/>
        <rFont val="Times New Roman"/>
        <family val="1"/>
      </rPr>
      <t>2ª de Março de 2020</t>
    </r>
  </si>
  <si>
    <r>
      <t xml:space="preserve">
</t>
    </r>
    <r>
      <rPr>
        <sz val="12"/>
        <color rgb="FF070F25"/>
        <rFont val="Times New Roman"/>
        <family val="1"/>
      </rPr>
      <t xml:space="preserve">1ª de Março de 2020
</t>
    </r>
  </si>
  <si>
    <t>Total Geral</t>
  </si>
  <si>
    <t>Presencial</t>
  </si>
  <si>
    <t>Web</t>
  </si>
  <si>
    <t>% Mês</t>
  </si>
  <si>
    <t>Quantidade</t>
  </si>
  <si>
    <t>%</t>
  </si>
  <si>
    <t>Total Corede</t>
  </si>
  <si>
    <t xml:space="preserve">Distribuições Acumuladas em Encaminhamentos </t>
  </si>
  <si>
    <t xml:space="preserve">% </t>
  </si>
  <si>
    <t>Aceguá</t>
  </si>
  <si>
    <t>Alegrete</t>
  </si>
  <si>
    <t xml:space="preserve">Bagé                                                          </t>
  </si>
  <si>
    <t>Barra do Quaraí</t>
  </si>
  <si>
    <t>Caçapava do Sul</t>
  </si>
  <si>
    <t>Itacurubi</t>
  </si>
  <si>
    <t xml:space="preserve">Candiota                                              </t>
  </si>
  <si>
    <t>Itaqui</t>
  </si>
  <si>
    <t>Dom Pedrito</t>
  </si>
  <si>
    <t xml:space="preserve">Maçambará </t>
  </si>
  <si>
    <t>Hulha Negra</t>
  </si>
  <si>
    <t>Manoel Viana</t>
  </si>
  <si>
    <t>Lavras do Sul</t>
  </si>
  <si>
    <t>Quaraí</t>
  </si>
  <si>
    <t>Rosário do Sul</t>
  </si>
  <si>
    <t>Santa Margarida do Sul</t>
  </si>
  <si>
    <t>Santana do Livramento</t>
  </si>
  <si>
    <t>São Gabriel</t>
  </si>
  <si>
    <t>Uruguaiana</t>
  </si>
  <si>
    <t>COREDE CAMPANHA</t>
  </si>
  <si>
    <t>FRONTEIRA OESTE</t>
  </si>
  <si>
    <t>São Borja</t>
  </si>
  <si>
    <t>1ª de Maio de 2020</t>
  </si>
  <si>
    <t>2ª de Maio de 2020</t>
  </si>
  <si>
    <t>1ª de Junho de 2020</t>
  </si>
  <si>
    <t>2ª de Junho de 2020</t>
  </si>
  <si>
    <t>1ª de Agosto de 2020</t>
  </si>
  <si>
    <t>1ª de Julho de 2020</t>
  </si>
  <si>
    <t>2ª de Julho de 2020</t>
  </si>
  <si>
    <t>2ª de Agosto de 2020</t>
  </si>
  <si>
    <t>1ª de Setembro de 2020</t>
  </si>
  <si>
    <t>2ª de Setembro de 2020</t>
  </si>
  <si>
    <t>1ª de Outubro de 2020</t>
  </si>
  <si>
    <t>2ª de Outubro de 2020</t>
  </si>
  <si>
    <t>1ª de Novembro de 2020</t>
  </si>
  <si>
    <t>2ª de Novembro de 2020</t>
  </si>
  <si>
    <t>1ª de Dezembro de 2020</t>
  </si>
  <si>
    <t>2ª de Dezembro de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</si>
  <si>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</si>
  <si>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</si>
  <si>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</si>
  <si>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PDET – PROGRAMA DE DISSEMINAÇÃO DAS ESTATÍSTICAS DO TRABALHO,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</si>
</sst>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rgb="FF070F25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777777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E816-D5A6-49FE-8AC1-5E656346D7BE}">
  <dimension ref="A1:Q56"/>
  <sheetViews>
    <sheetView zoomScale="90" zoomScaleNormal="90" workbookViewId="0">
      <pane ySplit="3" topLeftCell="A4" activePane="bottomLeft" state="frozen"/>
      <selection pane="bottomLeft" activeCell="E8" sqref="E8"/>
    </sheetView>
  </sheetViews>
  <sheetFormatPr defaultRowHeight="15" x14ac:dyDescent="0.25"/>
  <cols>
    <col min="1" max="1" width="20.5703125" customWidth="1"/>
    <col min="2" max="2" width="10.7109375" customWidth="1"/>
    <col min="3" max="15" width="12.7109375" customWidth="1"/>
    <col min="16" max="17" width="12.5703125" customWidth="1"/>
  </cols>
  <sheetData>
    <row r="1" spans="1:17" ht="17.25" customHeight="1" x14ac:dyDescent="0.2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30.75" customHeight="1" x14ac:dyDescent="0.25">
      <c r="A2" s="12"/>
      <c r="B2" s="26">
        <v>1</v>
      </c>
      <c r="C2" s="27"/>
      <c r="D2" s="26">
        <v>2</v>
      </c>
      <c r="E2" s="27"/>
      <c r="F2" s="26">
        <v>3</v>
      </c>
      <c r="G2" s="27"/>
      <c r="H2" s="26">
        <v>4</v>
      </c>
      <c r="I2" s="27"/>
      <c r="J2" s="26">
        <v>5</v>
      </c>
      <c r="K2" s="27"/>
      <c r="L2" s="26">
        <v>6</v>
      </c>
      <c r="M2" s="27"/>
      <c r="N2" s="26">
        <v>7</v>
      </c>
      <c r="O2" s="27"/>
      <c r="P2" s="28" t="s">
        <v>15</v>
      </c>
      <c r="Q2" s="28" t="s">
        <v>17</v>
      </c>
    </row>
    <row r="3" spans="1:17" s="20" customFormat="1" ht="31.5" x14ac:dyDescent="0.25">
      <c r="A3" s="16" t="s">
        <v>4</v>
      </c>
      <c r="B3" s="19" t="s">
        <v>18</v>
      </c>
      <c r="C3" s="18" t="s">
        <v>12</v>
      </c>
      <c r="D3" s="19" t="s">
        <v>20</v>
      </c>
      <c r="E3" s="18" t="s">
        <v>12</v>
      </c>
      <c r="F3" s="19" t="s">
        <v>22</v>
      </c>
      <c r="G3" s="18" t="s">
        <v>12</v>
      </c>
      <c r="H3" s="19" t="s">
        <v>24</v>
      </c>
      <c r="I3" s="18" t="s">
        <v>12</v>
      </c>
      <c r="J3" s="19" t="s">
        <v>26</v>
      </c>
      <c r="K3" s="18" t="s">
        <v>12</v>
      </c>
      <c r="L3" s="19" t="s">
        <v>28</v>
      </c>
      <c r="M3" s="18" t="s">
        <v>12</v>
      </c>
      <c r="N3" s="19" t="s">
        <v>30</v>
      </c>
      <c r="O3" s="18" t="s">
        <v>12</v>
      </c>
      <c r="P3" s="29"/>
      <c r="Q3" s="29"/>
    </row>
    <row r="4" spans="1:17" ht="15.75" x14ac:dyDescent="0.25">
      <c r="A4" s="1" t="s">
        <v>0</v>
      </c>
      <c r="B4" s="3">
        <v>3</v>
      </c>
      <c r="C4" s="15">
        <f>B4/B$28*100</f>
        <v>3.4090909090909087</v>
      </c>
      <c r="D4" s="14">
        <v>155</v>
      </c>
      <c r="E4" s="15">
        <f>D4/D28*100</f>
        <v>5.2937158469945356</v>
      </c>
      <c r="F4" s="14">
        <v>57</v>
      </c>
      <c r="G4" s="15">
        <f>F4/F28*100</f>
        <v>4.9307958477508649</v>
      </c>
      <c r="H4" s="14">
        <v>35</v>
      </c>
      <c r="I4" s="15">
        <f>H4/H28*100</f>
        <v>12.280701754385964</v>
      </c>
      <c r="J4" s="14">
        <v>44</v>
      </c>
      <c r="K4" s="15">
        <f>J4/J28*100</f>
        <v>4.994324631101021</v>
      </c>
      <c r="L4" s="14">
        <v>1</v>
      </c>
      <c r="M4" s="15">
        <f>L4/L28*100</f>
        <v>0.67567567567567566</v>
      </c>
      <c r="N4" s="14">
        <v>6</v>
      </c>
      <c r="O4" s="15">
        <f>N4/N28*100</f>
        <v>4.0540540540540544</v>
      </c>
      <c r="P4" s="14">
        <f t="shared" ref="P4:P8" si="0">SUM(B4,D4,F4,H4,J4,L4,N4)</f>
        <v>301</v>
      </c>
      <c r="Q4" s="15">
        <f>P4/P28*100</f>
        <v>5.34256301029464</v>
      </c>
    </row>
    <row r="5" spans="1:17" ht="15.75" x14ac:dyDescent="0.25">
      <c r="A5" s="1" t="s">
        <v>1</v>
      </c>
      <c r="B5" s="1">
        <v>3</v>
      </c>
      <c r="C5" s="15">
        <f t="shared" ref="C5:Q28" si="1">B5/B$28*100</f>
        <v>3.4090909090909087</v>
      </c>
      <c r="D5" s="11">
        <v>135</v>
      </c>
      <c r="E5" s="5">
        <f>D5/D28*100</f>
        <v>4.610655737704918</v>
      </c>
      <c r="F5" s="11">
        <v>50</v>
      </c>
      <c r="G5" s="5">
        <f>F5/F28*100</f>
        <v>4.3252595155709344</v>
      </c>
      <c r="H5" s="11">
        <v>25</v>
      </c>
      <c r="I5" s="5">
        <f>H5/H28*100</f>
        <v>8.7719298245614024</v>
      </c>
      <c r="J5" s="11">
        <v>42</v>
      </c>
      <c r="K5" s="5">
        <f>J5/J28*100</f>
        <v>4.7673098751418843</v>
      </c>
      <c r="L5" s="11">
        <v>8</v>
      </c>
      <c r="M5" s="5">
        <f>L5/L28*100</f>
        <v>5.4054054054054053</v>
      </c>
      <c r="N5" s="11">
        <v>9</v>
      </c>
      <c r="O5" s="5">
        <f>N5/N28*100</f>
        <v>6.0810810810810816</v>
      </c>
      <c r="P5" s="14">
        <f t="shared" si="0"/>
        <v>272</v>
      </c>
      <c r="Q5" s="5">
        <f>P5/P28*100</f>
        <v>4.8278310259140929</v>
      </c>
    </row>
    <row r="6" spans="1:17" ht="30.75" customHeight="1" x14ac:dyDescent="0.25">
      <c r="A6" s="1" t="s">
        <v>2</v>
      </c>
      <c r="B6" s="1">
        <v>3</v>
      </c>
      <c r="C6" s="15">
        <f t="shared" si="1"/>
        <v>3.4090909090909087</v>
      </c>
      <c r="D6" s="11">
        <v>117</v>
      </c>
      <c r="E6" s="5">
        <f>D6/D28*100</f>
        <v>3.9959016393442628</v>
      </c>
      <c r="F6" s="11">
        <v>32</v>
      </c>
      <c r="G6" s="5">
        <f>F6/F28*100</f>
        <v>2.7681660899653981</v>
      </c>
      <c r="H6" s="11">
        <v>18</v>
      </c>
      <c r="I6" s="5">
        <f>H6/H28*100</f>
        <v>6.3157894736842106</v>
      </c>
      <c r="J6" s="11">
        <v>23</v>
      </c>
      <c r="K6" s="5">
        <f>J6/J28*100</f>
        <v>2.6106696935300793</v>
      </c>
      <c r="L6" s="11">
        <v>6</v>
      </c>
      <c r="M6" s="5">
        <f>L6/L28*100</f>
        <v>4.0540540540540544</v>
      </c>
      <c r="N6" s="11">
        <v>10</v>
      </c>
      <c r="O6" s="5">
        <f>N6/N28*100</f>
        <v>6.756756756756757</v>
      </c>
      <c r="P6" s="14">
        <f t="shared" si="0"/>
        <v>209</v>
      </c>
      <c r="Q6" s="5">
        <f>P6/P28*100</f>
        <v>3.7096201632942845</v>
      </c>
    </row>
    <row r="7" spans="1:17" ht="28.5" customHeight="1" x14ac:dyDescent="0.25">
      <c r="A7" s="7" t="s">
        <v>5</v>
      </c>
      <c r="B7" s="11">
        <v>3</v>
      </c>
      <c r="C7" s="15">
        <f t="shared" si="1"/>
        <v>3.4090909090909087</v>
      </c>
      <c r="D7" s="11">
        <v>99</v>
      </c>
      <c r="E7" s="5">
        <f>D7/D28*100</f>
        <v>3.3811475409836067</v>
      </c>
      <c r="F7" s="11">
        <v>28</v>
      </c>
      <c r="G7" s="5">
        <f>F7/F28*100</f>
        <v>2.422145328719723</v>
      </c>
      <c r="H7" s="11">
        <v>9</v>
      </c>
      <c r="I7" s="5">
        <f>H7/H28*100</f>
        <v>3.1578947368421053</v>
      </c>
      <c r="J7" s="11">
        <v>30</v>
      </c>
      <c r="K7" s="5">
        <f>J7/J28*100</f>
        <v>3.4052213393870598</v>
      </c>
      <c r="L7" s="11">
        <v>9</v>
      </c>
      <c r="M7" s="5">
        <f>L7/L28*100</f>
        <v>6.0810810810810816</v>
      </c>
      <c r="N7" s="11">
        <v>5</v>
      </c>
      <c r="O7" s="5">
        <f>N7/N28*100</f>
        <v>3.3783783783783785</v>
      </c>
      <c r="P7" s="14">
        <f t="shared" si="0"/>
        <v>183</v>
      </c>
      <c r="Q7" s="5">
        <f>P7/P28*100</f>
        <v>3.2481363152289675</v>
      </c>
    </row>
    <row r="8" spans="1:17" ht="22.5" customHeight="1" x14ac:dyDescent="0.25">
      <c r="A8" s="7" t="s">
        <v>8</v>
      </c>
      <c r="B8" s="2">
        <v>4</v>
      </c>
      <c r="C8" s="15">
        <f t="shared" si="1"/>
        <v>4.5454545454545459</v>
      </c>
      <c r="D8" s="11">
        <v>134</v>
      </c>
      <c r="E8" s="15">
        <f t="shared" si="1"/>
        <v>4.5765027322404377</v>
      </c>
      <c r="F8" s="11">
        <v>37</v>
      </c>
      <c r="G8" s="15">
        <f t="shared" si="1"/>
        <v>3.2006920415224913</v>
      </c>
      <c r="H8" s="11">
        <v>14</v>
      </c>
      <c r="I8" s="15">
        <f t="shared" si="1"/>
        <v>4.9122807017543861</v>
      </c>
      <c r="J8" s="11">
        <v>42</v>
      </c>
      <c r="K8" s="15">
        <f t="shared" si="1"/>
        <v>4.7673098751418843</v>
      </c>
      <c r="L8" s="11">
        <v>7</v>
      </c>
      <c r="M8" s="15">
        <f t="shared" si="1"/>
        <v>4.7297297297297298</v>
      </c>
      <c r="N8" s="11">
        <v>6</v>
      </c>
      <c r="O8" s="15">
        <f t="shared" si="1"/>
        <v>4.0540540540540544</v>
      </c>
      <c r="P8" s="14">
        <f t="shared" si="0"/>
        <v>244</v>
      </c>
      <c r="Q8" s="15">
        <f t="shared" si="1"/>
        <v>4.3308484203052897</v>
      </c>
    </row>
    <row r="9" spans="1:17" ht="27" customHeight="1" x14ac:dyDescent="0.25">
      <c r="A9" s="8" t="s">
        <v>7</v>
      </c>
      <c r="B9" s="1">
        <v>5</v>
      </c>
      <c r="C9" s="15">
        <f t="shared" si="1"/>
        <v>5.6818181818181817</v>
      </c>
      <c r="D9" s="11">
        <v>101</v>
      </c>
      <c r="E9" s="15">
        <f t="shared" si="1"/>
        <v>3.4494535519125682</v>
      </c>
      <c r="F9" s="11">
        <v>44</v>
      </c>
      <c r="G9" s="15">
        <f t="shared" si="1"/>
        <v>3.8062283737024223</v>
      </c>
      <c r="H9" s="11">
        <v>13</v>
      </c>
      <c r="I9" s="15">
        <f t="shared" si="1"/>
        <v>4.5614035087719298</v>
      </c>
      <c r="J9" s="11">
        <v>17</v>
      </c>
      <c r="K9" s="15">
        <f t="shared" si="1"/>
        <v>1.9296254256526675</v>
      </c>
      <c r="L9" s="11">
        <v>12</v>
      </c>
      <c r="M9" s="15">
        <f t="shared" si="1"/>
        <v>8.1081081081081088</v>
      </c>
      <c r="N9" s="11">
        <v>5</v>
      </c>
      <c r="O9" s="15">
        <f t="shared" si="1"/>
        <v>3.3783783783783785</v>
      </c>
      <c r="P9" s="14">
        <f>SUM(B9,D9,F9,H9,J9,L9,N9)</f>
        <v>197</v>
      </c>
      <c r="Q9" s="15">
        <f t="shared" si="1"/>
        <v>3.4966276180333691</v>
      </c>
    </row>
    <row r="10" spans="1:17" ht="31.5" x14ac:dyDescent="0.25">
      <c r="A10" s="8" t="s">
        <v>6</v>
      </c>
      <c r="B10" s="1">
        <v>1</v>
      </c>
      <c r="C10" s="15">
        <f t="shared" si="1"/>
        <v>1.1363636363636365</v>
      </c>
      <c r="D10" s="11">
        <v>129</v>
      </c>
      <c r="E10" s="15">
        <f t="shared" si="1"/>
        <v>4.4057377049180326</v>
      </c>
      <c r="F10" s="11">
        <v>37</v>
      </c>
      <c r="G10" s="15">
        <f t="shared" si="1"/>
        <v>3.2006920415224913</v>
      </c>
      <c r="H10" s="11">
        <v>9</v>
      </c>
      <c r="I10" s="15">
        <f t="shared" si="1"/>
        <v>3.1578947368421053</v>
      </c>
      <c r="J10" s="11">
        <v>23</v>
      </c>
      <c r="K10" s="15">
        <f t="shared" si="1"/>
        <v>2.6106696935300793</v>
      </c>
      <c r="L10" s="11">
        <v>5</v>
      </c>
      <c r="M10" s="15">
        <f t="shared" si="1"/>
        <v>3.3783783783783785</v>
      </c>
      <c r="N10" s="11">
        <v>4</v>
      </c>
      <c r="O10" s="15">
        <f t="shared" si="1"/>
        <v>2.7027027027027026</v>
      </c>
      <c r="P10" s="14">
        <f t="shared" ref="P10:P27" si="2">SUM(B10,D10,F10,H10,J10,L10,N10)</f>
        <v>208</v>
      </c>
      <c r="Q10" s="15">
        <f t="shared" si="1"/>
        <v>3.6918707845225418</v>
      </c>
    </row>
    <row r="11" spans="1:17" ht="15.75" x14ac:dyDescent="0.25">
      <c r="A11" s="1" t="s">
        <v>3</v>
      </c>
      <c r="B11" s="1">
        <v>2</v>
      </c>
      <c r="C11" s="15">
        <f t="shared" si="1"/>
        <v>2.2727272727272729</v>
      </c>
      <c r="D11" s="11">
        <v>188</v>
      </c>
      <c r="E11" s="15">
        <f t="shared" si="1"/>
        <v>6.4207650273224042</v>
      </c>
      <c r="F11" s="11">
        <v>59</v>
      </c>
      <c r="G11" s="15">
        <f t="shared" si="1"/>
        <v>5.1038062283737018</v>
      </c>
      <c r="H11" s="11">
        <v>18</v>
      </c>
      <c r="I11" s="15">
        <f t="shared" si="1"/>
        <v>6.3157894736842106</v>
      </c>
      <c r="J11" s="11">
        <v>43</v>
      </c>
      <c r="K11" s="15">
        <f t="shared" si="1"/>
        <v>4.8808172531214531</v>
      </c>
      <c r="L11" s="11">
        <v>3</v>
      </c>
      <c r="M11" s="15">
        <f t="shared" si="1"/>
        <v>2.0270270270270272</v>
      </c>
      <c r="N11" s="11">
        <v>9</v>
      </c>
      <c r="O11" s="15">
        <f t="shared" si="1"/>
        <v>6.0810810810810816</v>
      </c>
      <c r="P11" s="14">
        <f t="shared" si="2"/>
        <v>322</v>
      </c>
      <c r="Q11" s="15">
        <f t="shared" si="1"/>
        <v>5.7152999645012423</v>
      </c>
    </row>
    <row r="12" spans="1:17" ht="15.75" x14ac:dyDescent="0.25">
      <c r="A12" s="1" t="s">
        <v>40</v>
      </c>
      <c r="B12" s="1">
        <v>4</v>
      </c>
      <c r="C12" s="15">
        <f t="shared" si="1"/>
        <v>4.5454545454545459</v>
      </c>
      <c r="D12" s="1">
        <v>190</v>
      </c>
      <c r="E12" s="15">
        <f t="shared" si="1"/>
        <v>6.4890710382513666</v>
      </c>
      <c r="F12" s="1">
        <v>101</v>
      </c>
      <c r="G12" s="15">
        <f t="shared" si="1"/>
        <v>8.7370242214532876</v>
      </c>
      <c r="H12" s="1">
        <v>25</v>
      </c>
      <c r="I12" s="15">
        <f t="shared" si="1"/>
        <v>8.7719298245614024</v>
      </c>
      <c r="J12" s="1">
        <v>70</v>
      </c>
      <c r="K12" s="15">
        <f t="shared" si="1"/>
        <v>7.9455164585698066</v>
      </c>
      <c r="L12" s="1">
        <v>2</v>
      </c>
      <c r="M12" s="15">
        <f t="shared" si="1"/>
        <v>1.3513513513513513</v>
      </c>
      <c r="N12" s="1">
        <v>8</v>
      </c>
      <c r="O12" s="15">
        <f t="shared" si="1"/>
        <v>5.4054054054054053</v>
      </c>
      <c r="P12" s="1">
        <f t="shared" si="2"/>
        <v>400</v>
      </c>
      <c r="Q12" s="15">
        <f t="shared" si="1"/>
        <v>7.0997515086971958</v>
      </c>
    </row>
    <row r="13" spans="1:17" ht="15.75" x14ac:dyDescent="0.25">
      <c r="A13" s="1" t="s">
        <v>41</v>
      </c>
      <c r="B13" s="1">
        <v>3</v>
      </c>
      <c r="C13" s="15">
        <f t="shared" si="1"/>
        <v>3.4090909090909087</v>
      </c>
      <c r="D13" s="1">
        <v>182</v>
      </c>
      <c r="E13" s="15">
        <f t="shared" si="1"/>
        <v>6.2158469945355188</v>
      </c>
      <c r="F13" s="1">
        <v>85</v>
      </c>
      <c r="G13" s="15">
        <f t="shared" si="1"/>
        <v>7.3529411764705888</v>
      </c>
      <c r="H13" s="1">
        <v>18</v>
      </c>
      <c r="I13" s="15">
        <f t="shared" si="1"/>
        <v>6.3157894736842106</v>
      </c>
      <c r="J13" s="1">
        <v>86</v>
      </c>
      <c r="K13" s="15">
        <f t="shared" si="1"/>
        <v>9.7616345062429062</v>
      </c>
      <c r="L13" s="1">
        <v>1</v>
      </c>
      <c r="M13" s="15">
        <f t="shared" si="1"/>
        <v>0.67567567567567566</v>
      </c>
      <c r="N13" s="1">
        <v>6</v>
      </c>
      <c r="O13" s="15">
        <f t="shared" si="1"/>
        <v>4.0540540540540544</v>
      </c>
      <c r="P13" s="1">
        <f t="shared" si="2"/>
        <v>381</v>
      </c>
      <c r="Q13" s="15">
        <f t="shared" si="1"/>
        <v>6.7625133120340779</v>
      </c>
    </row>
    <row r="14" spans="1:17" ht="15.75" x14ac:dyDescent="0.25">
      <c r="A14" s="1" t="s">
        <v>42</v>
      </c>
      <c r="B14" s="1">
        <v>8</v>
      </c>
      <c r="C14" s="15">
        <f t="shared" si="1"/>
        <v>9.0909090909090917</v>
      </c>
      <c r="D14" s="1">
        <v>165</v>
      </c>
      <c r="E14" s="15">
        <f t="shared" si="1"/>
        <v>5.6352459016393439</v>
      </c>
      <c r="F14" s="1">
        <v>147</v>
      </c>
      <c r="G14" s="15">
        <f t="shared" si="1"/>
        <v>12.716262975778548</v>
      </c>
      <c r="H14" s="1">
        <v>14</v>
      </c>
      <c r="I14" s="15">
        <f t="shared" si="1"/>
        <v>4.9122807017543861</v>
      </c>
      <c r="J14" s="1">
        <v>76</v>
      </c>
      <c r="K14" s="15">
        <f t="shared" si="1"/>
        <v>8.6265607264472184</v>
      </c>
      <c r="L14" s="1">
        <v>3</v>
      </c>
      <c r="M14" s="15">
        <f t="shared" si="1"/>
        <v>2.0270270270270272</v>
      </c>
      <c r="N14" s="1">
        <v>4</v>
      </c>
      <c r="O14" s="15">
        <f t="shared" si="1"/>
        <v>2.7027027027027026</v>
      </c>
      <c r="P14" s="1">
        <f t="shared" si="2"/>
        <v>417</v>
      </c>
      <c r="Q14" s="15">
        <f t="shared" si="1"/>
        <v>7.4014909478168258</v>
      </c>
    </row>
    <row r="15" spans="1:17" ht="15.75" x14ac:dyDescent="0.25">
      <c r="A15" s="1" t="s">
        <v>43</v>
      </c>
      <c r="B15" s="1">
        <v>5</v>
      </c>
      <c r="C15" s="15">
        <f t="shared" si="1"/>
        <v>5.6818181818181817</v>
      </c>
      <c r="D15" s="1">
        <v>156</v>
      </c>
      <c r="E15" s="15">
        <f t="shared" si="1"/>
        <v>5.3278688524590159</v>
      </c>
      <c r="F15" s="1">
        <v>86</v>
      </c>
      <c r="G15" s="15">
        <f t="shared" si="1"/>
        <v>7.4394463667820068</v>
      </c>
      <c r="H15" s="1">
        <v>3</v>
      </c>
      <c r="I15" s="15">
        <f t="shared" si="1"/>
        <v>1.0526315789473684</v>
      </c>
      <c r="J15" s="1">
        <v>64</v>
      </c>
      <c r="K15" s="15">
        <f t="shared" si="1"/>
        <v>7.2644721906923948</v>
      </c>
      <c r="L15" s="1">
        <v>5</v>
      </c>
      <c r="M15" s="15">
        <f t="shared" si="1"/>
        <v>3.3783783783783785</v>
      </c>
      <c r="N15" s="1">
        <v>11</v>
      </c>
      <c r="O15" s="15">
        <f t="shared" si="1"/>
        <v>7.4324324324324325</v>
      </c>
      <c r="P15" s="1">
        <f t="shared" si="2"/>
        <v>330</v>
      </c>
      <c r="Q15" s="15">
        <f t="shared" si="1"/>
        <v>5.8572949946751862</v>
      </c>
    </row>
    <row r="16" spans="1:17" ht="15.75" x14ac:dyDescent="0.25">
      <c r="A16" s="1" t="s">
        <v>45</v>
      </c>
      <c r="B16" s="1">
        <v>6</v>
      </c>
      <c r="C16" s="15">
        <f t="shared" si="1"/>
        <v>6.8181818181818175</v>
      </c>
      <c r="D16" s="1">
        <v>148</v>
      </c>
      <c r="E16" s="15">
        <f t="shared" si="1"/>
        <v>5.0546448087431699</v>
      </c>
      <c r="F16" s="1">
        <v>37</v>
      </c>
      <c r="G16" s="15">
        <f t="shared" si="1"/>
        <v>3.2006920415224913</v>
      </c>
      <c r="H16" s="1">
        <v>12</v>
      </c>
      <c r="I16" s="15">
        <f t="shared" si="1"/>
        <v>4.2105263157894735</v>
      </c>
      <c r="J16" s="1">
        <v>31</v>
      </c>
      <c r="K16" s="15">
        <f t="shared" si="1"/>
        <v>3.5187287173666286</v>
      </c>
      <c r="L16" s="1">
        <v>8</v>
      </c>
      <c r="M16" s="15">
        <f t="shared" si="1"/>
        <v>5.4054054054054053</v>
      </c>
      <c r="N16" s="1">
        <v>1</v>
      </c>
      <c r="O16" s="15">
        <f t="shared" si="1"/>
        <v>0.67567567567567566</v>
      </c>
      <c r="P16" s="1">
        <f t="shared" si="2"/>
        <v>243</v>
      </c>
      <c r="Q16" s="15">
        <f t="shared" si="1"/>
        <v>4.3130990415335457</v>
      </c>
    </row>
    <row r="17" spans="1:17" ht="15.75" x14ac:dyDescent="0.25">
      <c r="A17" s="1" t="s">
        <v>46</v>
      </c>
      <c r="B17" s="1">
        <v>5</v>
      </c>
      <c r="C17" s="15">
        <f t="shared" si="1"/>
        <v>5.6818181818181817</v>
      </c>
      <c r="D17" s="1">
        <v>125</v>
      </c>
      <c r="E17" s="15">
        <f t="shared" si="1"/>
        <v>4.2691256830601088</v>
      </c>
      <c r="F17" s="1">
        <v>35</v>
      </c>
      <c r="G17" s="15">
        <f t="shared" si="1"/>
        <v>3.027681660899654</v>
      </c>
      <c r="H17" s="1">
        <v>11</v>
      </c>
      <c r="I17" s="15">
        <f t="shared" si="1"/>
        <v>3.8596491228070176</v>
      </c>
      <c r="J17" s="1">
        <v>33</v>
      </c>
      <c r="K17" s="15">
        <f t="shared" si="1"/>
        <v>3.7457434733257662</v>
      </c>
      <c r="L17" s="1">
        <v>7</v>
      </c>
      <c r="M17" s="15">
        <f t="shared" si="1"/>
        <v>4.7297297297297298</v>
      </c>
      <c r="N17" s="1">
        <v>5</v>
      </c>
      <c r="O17" s="15">
        <f t="shared" si="1"/>
        <v>3.3783783783783785</v>
      </c>
      <c r="P17" s="1">
        <f t="shared" si="2"/>
        <v>221</v>
      </c>
      <c r="Q17" s="15">
        <f t="shared" si="1"/>
        <v>3.9226127085552003</v>
      </c>
    </row>
    <row r="18" spans="1:17" ht="15.75" x14ac:dyDescent="0.25">
      <c r="A18" s="1" t="s">
        <v>44</v>
      </c>
      <c r="B18" s="1">
        <v>2</v>
      </c>
      <c r="C18" s="15">
        <f t="shared" si="1"/>
        <v>2.2727272727272729</v>
      </c>
      <c r="D18" s="1">
        <v>94</v>
      </c>
      <c r="E18" s="15">
        <f t="shared" si="1"/>
        <v>3.2103825136612021</v>
      </c>
      <c r="F18" s="1">
        <v>44</v>
      </c>
      <c r="G18" s="15">
        <f t="shared" si="1"/>
        <v>3.8062283737024223</v>
      </c>
      <c r="H18" s="1">
        <v>7</v>
      </c>
      <c r="I18" s="15">
        <f t="shared" si="1"/>
        <v>2.4561403508771931</v>
      </c>
      <c r="J18" s="1">
        <v>14</v>
      </c>
      <c r="K18" s="15">
        <f t="shared" si="1"/>
        <v>1.5891032917139614</v>
      </c>
      <c r="L18" s="1">
        <v>6</v>
      </c>
      <c r="M18" s="15">
        <f t="shared" si="1"/>
        <v>4.0540540540540544</v>
      </c>
      <c r="N18" s="1">
        <v>3</v>
      </c>
      <c r="O18" s="15">
        <f t="shared" si="1"/>
        <v>2.0270270270270272</v>
      </c>
      <c r="P18" s="1">
        <f t="shared" si="2"/>
        <v>170</v>
      </c>
      <c r="Q18" s="15">
        <f t="shared" si="1"/>
        <v>3.0173943911963081</v>
      </c>
    </row>
    <row r="19" spans="1:17" ht="15.75" x14ac:dyDescent="0.25">
      <c r="A19" s="1" t="s">
        <v>47</v>
      </c>
      <c r="B19" s="1">
        <v>7</v>
      </c>
      <c r="C19" s="15">
        <f t="shared" si="1"/>
        <v>7.9545454545454541</v>
      </c>
      <c r="D19" s="1">
        <v>90</v>
      </c>
      <c r="E19" s="15">
        <f t="shared" si="1"/>
        <v>3.0737704918032787</v>
      </c>
      <c r="F19" s="1">
        <v>30</v>
      </c>
      <c r="G19" s="15">
        <f t="shared" si="1"/>
        <v>2.5951557093425603</v>
      </c>
      <c r="H19" s="1">
        <v>10</v>
      </c>
      <c r="I19" s="15">
        <f t="shared" si="1"/>
        <v>3.5087719298245612</v>
      </c>
      <c r="J19" s="1">
        <v>35</v>
      </c>
      <c r="K19" s="15">
        <f t="shared" si="1"/>
        <v>3.9727582292849033</v>
      </c>
      <c r="L19" s="1">
        <v>11</v>
      </c>
      <c r="M19" s="15">
        <f t="shared" si="1"/>
        <v>7.4324324324324325</v>
      </c>
      <c r="N19" s="1">
        <v>8</v>
      </c>
      <c r="O19" s="15">
        <f t="shared" si="1"/>
        <v>5.4054054054054053</v>
      </c>
      <c r="P19" s="1">
        <f t="shared" si="2"/>
        <v>191</v>
      </c>
      <c r="Q19" s="15">
        <f t="shared" si="1"/>
        <v>3.3901313454029109</v>
      </c>
    </row>
    <row r="20" spans="1:17" ht="31.5" x14ac:dyDescent="0.25">
      <c r="A20" s="1" t="s">
        <v>48</v>
      </c>
      <c r="B20" s="1">
        <v>5</v>
      </c>
      <c r="C20" s="15">
        <f t="shared" si="1"/>
        <v>5.6818181818181817</v>
      </c>
      <c r="D20" s="1">
        <v>91</v>
      </c>
      <c r="E20" s="15">
        <f t="shared" si="1"/>
        <v>3.1079234972677594</v>
      </c>
      <c r="F20" s="1">
        <v>24</v>
      </c>
      <c r="G20" s="15">
        <f t="shared" si="1"/>
        <v>2.0761245674740483</v>
      </c>
      <c r="H20" s="1">
        <v>6</v>
      </c>
      <c r="I20" s="15">
        <f t="shared" si="1"/>
        <v>2.1052631578947367</v>
      </c>
      <c r="J20" s="1">
        <v>39</v>
      </c>
      <c r="K20" s="15">
        <f t="shared" si="1"/>
        <v>4.426787741203178</v>
      </c>
      <c r="L20" s="1">
        <v>4</v>
      </c>
      <c r="M20" s="15">
        <f t="shared" si="1"/>
        <v>2.7027027027027026</v>
      </c>
      <c r="N20" s="1">
        <v>7</v>
      </c>
      <c r="O20" s="15">
        <f t="shared" si="1"/>
        <v>4.7297297297297298</v>
      </c>
      <c r="P20" s="1">
        <f t="shared" si="2"/>
        <v>176</v>
      </c>
      <c r="Q20" s="15">
        <f t="shared" si="1"/>
        <v>3.1238906638267663</v>
      </c>
    </row>
    <row r="21" spans="1:17" ht="31.5" x14ac:dyDescent="0.25">
      <c r="A21" s="1" t="s">
        <v>49</v>
      </c>
      <c r="B21" s="1">
        <v>1</v>
      </c>
      <c r="C21" s="15">
        <f t="shared" si="1"/>
        <v>1.1363636363636365</v>
      </c>
      <c r="D21" s="1">
        <v>107</v>
      </c>
      <c r="E21" s="15">
        <f t="shared" si="1"/>
        <v>3.6543715846994536</v>
      </c>
      <c r="F21" s="1">
        <v>33</v>
      </c>
      <c r="G21" s="15">
        <f t="shared" si="1"/>
        <v>2.8546712802768166</v>
      </c>
      <c r="H21" s="1">
        <v>6</v>
      </c>
      <c r="I21" s="15">
        <f t="shared" si="1"/>
        <v>2.1052631578947367</v>
      </c>
      <c r="J21" s="1">
        <v>27</v>
      </c>
      <c r="K21" s="15">
        <f t="shared" si="1"/>
        <v>3.0646992054483539</v>
      </c>
      <c r="L21" s="1">
        <v>11</v>
      </c>
      <c r="M21" s="15">
        <f t="shared" si="1"/>
        <v>7.4324324324324325</v>
      </c>
      <c r="N21" s="1">
        <v>8</v>
      </c>
      <c r="O21" s="15">
        <f t="shared" si="1"/>
        <v>5.4054054054054053</v>
      </c>
      <c r="P21" s="1">
        <f t="shared" si="2"/>
        <v>193</v>
      </c>
      <c r="Q21" s="15">
        <f t="shared" si="1"/>
        <v>3.4256301029463967</v>
      </c>
    </row>
    <row r="22" spans="1:17" ht="31.5" x14ac:dyDescent="0.25">
      <c r="A22" s="1" t="s">
        <v>50</v>
      </c>
      <c r="B22" s="1">
        <v>5</v>
      </c>
      <c r="C22" s="15">
        <f t="shared" si="1"/>
        <v>5.6818181818181817</v>
      </c>
      <c r="D22" s="1">
        <v>107</v>
      </c>
      <c r="E22" s="15">
        <f t="shared" si="1"/>
        <v>3.6543715846994536</v>
      </c>
      <c r="F22" s="1">
        <v>25</v>
      </c>
      <c r="G22" s="15">
        <f t="shared" si="1"/>
        <v>2.1626297577854672</v>
      </c>
      <c r="H22" s="1">
        <v>5</v>
      </c>
      <c r="I22" s="15">
        <f t="shared" si="1"/>
        <v>1.7543859649122806</v>
      </c>
      <c r="J22" s="1">
        <v>23</v>
      </c>
      <c r="K22" s="15">
        <f t="shared" si="1"/>
        <v>2.6106696935300793</v>
      </c>
      <c r="L22" s="1">
        <v>6</v>
      </c>
      <c r="M22" s="15">
        <f t="shared" si="1"/>
        <v>4.0540540540540544</v>
      </c>
      <c r="N22" s="1">
        <v>5</v>
      </c>
      <c r="O22" s="15">
        <f t="shared" si="1"/>
        <v>3.3783783783783785</v>
      </c>
      <c r="P22" s="1">
        <f t="shared" si="2"/>
        <v>176</v>
      </c>
      <c r="Q22" s="15">
        <f t="shared" si="1"/>
        <v>3.1238906638267663</v>
      </c>
    </row>
    <row r="23" spans="1:17" ht="31.5" x14ac:dyDescent="0.25">
      <c r="A23" s="1" t="s">
        <v>51</v>
      </c>
      <c r="B23" s="1">
        <v>1</v>
      </c>
      <c r="C23" s="15">
        <f t="shared" si="1"/>
        <v>1.1363636363636365</v>
      </c>
      <c r="D23" s="1">
        <v>90</v>
      </c>
      <c r="E23" s="15">
        <f t="shared" si="1"/>
        <v>3.0737704918032787</v>
      </c>
      <c r="F23" s="1">
        <v>21</v>
      </c>
      <c r="G23" s="15">
        <f t="shared" si="1"/>
        <v>1.8166089965397925</v>
      </c>
      <c r="H23" s="1">
        <v>7</v>
      </c>
      <c r="I23" s="15">
        <f t="shared" si="1"/>
        <v>2.4561403508771931</v>
      </c>
      <c r="J23" s="1">
        <v>23</v>
      </c>
      <c r="K23" s="15">
        <f t="shared" si="1"/>
        <v>2.6106696935300793</v>
      </c>
      <c r="L23" s="1">
        <v>6</v>
      </c>
      <c r="M23" s="15">
        <f t="shared" si="1"/>
        <v>4.0540540540540544</v>
      </c>
      <c r="N23" s="1">
        <v>11</v>
      </c>
      <c r="O23" s="15">
        <f t="shared" si="1"/>
        <v>7.4324324324324325</v>
      </c>
      <c r="P23" s="1">
        <f t="shared" si="2"/>
        <v>159</v>
      </c>
      <c r="Q23" s="15">
        <f t="shared" si="1"/>
        <v>2.8221512247071354</v>
      </c>
    </row>
    <row r="24" spans="1:17" ht="31.5" x14ac:dyDescent="0.25">
      <c r="A24" s="1" t="s">
        <v>52</v>
      </c>
      <c r="B24" s="1">
        <v>1</v>
      </c>
      <c r="C24" s="15">
        <f t="shared" si="1"/>
        <v>1.1363636363636365</v>
      </c>
      <c r="D24" s="1">
        <v>95</v>
      </c>
      <c r="E24" s="15">
        <f t="shared" si="1"/>
        <v>3.2445355191256833</v>
      </c>
      <c r="F24" s="1">
        <v>20</v>
      </c>
      <c r="G24" s="15">
        <f t="shared" si="1"/>
        <v>1.7301038062283738</v>
      </c>
      <c r="H24" s="1">
        <v>3</v>
      </c>
      <c r="I24" s="15">
        <f t="shared" si="1"/>
        <v>1.0526315789473684</v>
      </c>
      <c r="J24" s="1">
        <v>24</v>
      </c>
      <c r="K24" s="15">
        <f t="shared" si="1"/>
        <v>2.7241770715096481</v>
      </c>
      <c r="L24" s="1">
        <v>3</v>
      </c>
      <c r="M24" s="15">
        <f t="shared" si="1"/>
        <v>2.0270270270270272</v>
      </c>
      <c r="N24" s="1">
        <v>2</v>
      </c>
      <c r="O24" s="15">
        <f t="shared" si="1"/>
        <v>1.3513513513513513</v>
      </c>
      <c r="P24" s="1">
        <f t="shared" si="2"/>
        <v>148</v>
      </c>
      <c r="Q24" s="15">
        <f t="shared" si="1"/>
        <v>2.6269080582179622</v>
      </c>
    </row>
    <row r="25" spans="1:17" ht="31.5" x14ac:dyDescent="0.25">
      <c r="A25" s="1" t="s">
        <v>53</v>
      </c>
      <c r="B25" s="1">
        <v>3</v>
      </c>
      <c r="C25" s="15">
        <f t="shared" si="1"/>
        <v>3.4090909090909087</v>
      </c>
      <c r="D25" s="1">
        <v>91</v>
      </c>
      <c r="E25" s="15">
        <f t="shared" si="1"/>
        <v>3.1079234972677594</v>
      </c>
      <c r="F25" s="1">
        <v>33</v>
      </c>
      <c r="G25" s="15">
        <f t="shared" si="1"/>
        <v>2.8546712802768166</v>
      </c>
      <c r="H25" s="1">
        <v>9</v>
      </c>
      <c r="I25" s="15">
        <f t="shared" si="1"/>
        <v>3.1578947368421053</v>
      </c>
      <c r="J25" s="1">
        <v>33</v>
      </c>
      <c r="K25" s="15">
        <f t="shared" si="1"/>
        <v>3.7457434733257662</v>
      </c>
      <c r="L25" s="1">
        <v>14</v>
      </c>
      <c r="M25" s="15">
        <f t="shared" si="1"/>
        <v>9.4594594594594597</v>
      </c>
      <c r="N25" s="1">
        <v>7</v>
      </c>
      <c r="O25" s="15">
        <f t="shared" si="1"/>
        <v>4.7297297297297298</v>
      </c>
      <c r="P25" s="1">
        <f t="shared" si="2"/>
        <v>190</v>
      </c>
      <c r="Q25" s="15">
        <f t="shared" si="1"/>
        <v>3.3723819666311683</v>
      </c>
    </row>
    <row r="26" spans="1:17" ht="31.5" x14ac:dyDescent="0.25">
      <c r="A26" s="1" t="s">
        <v>54</v>
      </c>
      <c r="B26" s="1">
        <v>5</v>
      </c>
      <c r="C26" s="15">
        <f t="shared" si="1"/>
        <v>5.6818181818181817</v>
      </c>
      <c r="D26" s="1">
        <v>81</v>
      </c>
      <c r="E26" s="15">
        <f t="shared" si="1"/>
        <v>2.7663934426229506</v>
      </c>
      <c r="F26" s="1">
        <v>38</v>
      </c>
      <c r="G26" s="15">
        <f t="shared" si="1"/>
        <v>3.2871972318339098</v>
      </c>
      <c r="H26" s="1">
        <v>5</v>
      </c>
      <c r="I26" s="15">
        <f t="shared" si="1"/>
        <v>1.7543859649122806</v>
      </c>
      <c r="J26" s="1">
        <v>21</v>
      </c>
      <c r="K26" s="15">
        <f t="shared" si="1"/>
        <v>2.3836549375709422</v>
      </c>
      <c r="L26" s="1">
        <v>8</v>
      </c>
      <c r="M26" s="15">
        <f t="shared" si="1"/>
        <v>5.4054054054054053</v>
      </c>
      <c r="N26" s="1">
        <v>3</v>
      </c>
      <c r="O26" s="15">
        <f t="shared" si="1"/>
        <v>2.0270270270270272</v>
      </c>
      <c r="P26" s="1">
        <f t="shared" si="2"/>
        <v>161</v>
      </c>
      <c r="Q26" s="15">
        <f t="shared" si="1"/>
        <v>2.8576499822506212</v>
      </c>
    </row>
    <row r="27" spans="1:17" ht="31.5" x14ac:dyDescent="0.25">
      <c r="A27" s="1" t="s">
        <v>55</v>
      </c>
      <c r="B27" s="1">
        <v>3</v>
      </c>
      <c r="C27" s="15">
        <f t="shared" si="1"/>
        <v>3.4090909090909087</v>
      </c>
      <c r="D27" s="1">
        <v>58</v>
      </c>
      <c r="E27" s="15">
        <f t="shared" si="1"/>
        <v>1.9808743169398908</v>
      </c>
      <c r="F27" s="1">
        <v>53</v>
      </c>
      <c r="G27" s="15">
        <f t="shared" si="1"/>
        <v>4.5847750865051902</v>
      </c>
      <c r="H27" s="1">
        <v>3</v>
      </c>
      <c r="I27" s="15">
        <f t="shared" si="1"/>
        <v>1.0526315789473684</v>
      </c>
      <c r="J27" s="1">
        <v>18</v>
      </c>
      <c r="K27" s="15">
        <f t="shared" si="1"/>
        <v>2.0431328036322363</v>
      </c>
      <c r="L27" s="1">
        <v>2</v>
      </c>
      <c r="M27" s="15">
        <f t="shared" si="1"/>
        <v>1.3513513513513513</v>
      </c>
      <c r="N27" s="1">
        <v>5</v>
      </c>
      <c r="O27" s="15">
        <f t="shared" si="1"/>
        <v>3.3783783783783785</v>
      </c>
      <c r="P27" s="1">
        <f t="shared" si="2"/>
        <v>142</v>
      </c>
      <c r="Q27" s="15">
        <f t="shared" si="1"/>
        <v>2.5204117855875046</v>
      </c>
    </row>
    <row r="28" spans="1:17" ht="15.75" x14ac:dyDescent="0.25">
      <c r="A28" s="11" t="s">
        <v>9</v>
      </c>
      <c r="B28" s="11">
        <f>SUM(B4:B27)</f>
        <v>88</v>
      </c>
      <c r="C28" s="15">
        <f t="shared" si="1"/>
        <v>100</v>
      </c>
      <c r="D28" s="13">
        <f t="shared" ref="D28" si="3">SUM(D4:D27)</f>
        <v>2928</v>
      </c>
      <c r="E28" s="15">
        <f t="shared" si="1"/>
        <v>100</v>
      </c>
      <c r="F28" s="13">
        <f t="shared" ref="F28" si="4">SUM(F4:F27)</f>
        <v>1156</v>
      </c>
      <c r="G28" s="15">
        <f t="shared" si="1"/>
        <v>100</v>
      </c>
      <c r="H28" s="13">
        <f t="shared" ref="H28" si="5">SUM(H4:H27)</f>
        <v>285</v>
      </c>
      <c r="I28" s="15">
        <f t="shared" si="1"/>
        <v>100</v>
      </c>
      <c r="J28" s="13">
        <f t="shared" ref="J28" si="6">SUM(J4:J27)</f>
        <v>881</v>
      </c>
      <c r="K28" s="15">
        <f t="shared" si="1"/>
        <v>100</v>
      </c>
      <c r="L28" s="13">
        <f t="shared" ref="L28" si="7">SUM(L4:L27)</f>
        <v>148</v>
      </c>
      <c r="M28" s="15">
        <f t="shared" si="1"/>
        <v>100</v>
      </c>
      <c r="N28" s="13">
        <f t="shared" ref="N28" si="8">SUM(N4:N27)</f>
        <v>148</v>
      </c>
      <c r="O28" s="15">
        <f t="shared" si="1"/>
        <v>100</v>
      </c>
      <c r="P28" s="13">
        <f t="shared" ref="P28" si="9">SUM(P4:P27)</f>
        <v>5634</v>
      </c>
      <c r="Q28" s="15">
        <f t="shared" si="1"/>
        <v>100</v>
      </c>
    </row>
    <row r="29" spans="1:17" ht="47.25" x14ac:dyDescent="0.25">
      <c r="A29" s="10" t="s">
        <v>16</v>
      </c>
      <c r="B29" s="11" t="s">
        <v>13</v>
      </c>
      <c r="C29" s="4" t="s">
        <v>14</v>
      </c>
      <c r="D29" s="11" t="s">
        <v>13</v>
      </c>
      <c r="E29" s="4" t="s">
        <v>14</v>
      </c>
      <c r="F29" s="11" t="s">
        <v>13</v>
      </c>
      <c r="G29" s="4" t="s">
        <v>14</v>
      </c>
      <c r="H29" s="11" t="s">
        <v>13</v>
      </c>
      <c r="I29" s="4" t="s">
        <v>14</v>
      </c>
      <c r="J29" s="11" t="s">
        <v>13</v>
      </c>
      <c r="K29" s="4" t="s">
        <v>14</v>
      </c>
      <c r="L29" s="11" t="s">
        <v>13</v>
      </c>
      <c r="M29" s="4" t="s">
        <v>14</v>
      </c>
      <c r="N29" s="11" t="s">
        <v>13</v>
      </c>
      <c r="O29" s="4" t="s">
        <v>14</v>
      </c>
      <c r="P29" s="11" t="s">
        <v>13</v>
      </c>
      <c r="Q29" s="4" t="s">
        <v>14</v>
      </c>
    </row>
    <row r="30" spans="1:17" ht="15.75" x14ac:dyDescent="0.25">
      <c r="A30" s="11" t="s">
        <v>10</v>
      </c>
      <c r="B30" s="10">
        <f>B28-B31</f>
        <v>63</v>
      </c>
      <c r="C30" s="5">
        <f>B30/B32*100</f>
        <v>71.590909090909093</v>
      </c>
      <c r="D30" s="10">
        <f>D28-D31</f>
        <v>2041</v>
      </c>
      <c r="E30" s="5">
        <f>D30/D32*100</f>
        <v>69.706284153005456</v>
      </c>
      <c r="F30" s="10">
        <f>F28-F31</f>
        <v>735</v>
      </c>
      <c r="G30" s="5">
        <f>F30/F32*100</f>
        <v>63.581314878892734</v>
      </c>
      <c r="H30" s="10">
        <f>H28-H31</f>
        <v>220</v>
      </c>
      <c r="I30" s="5">
        <f>H30/H32*100</f>
        <v>77.192982456140342</v>
      </c>
      <c r="J30" s="10">
        <f>J28-J31</f>
        <v>741</v>
      </c>
      <c r="K30" s="5">
        <f>J30/J32*100</f>
        <v>84.108967082860389</v>
      </c>
      <c r="L30" s="10">
        <f>L28-L31</f>
        <v>114</v>
      </c>
      <c r="M30" s="5">
        <f>L30/L32*100</f>
        <v>77.027027027027032</v>
      </c>
      <c r="N30" s="10">
        <f>N28-N31</f>
        <v>98</v>
      </c>
      <c r="O30" s="5">
        <f>N30/N32*100</f>
        <v>66.21621621621621</v>
      </c>
      <c r="P30" s="10">
        <f>P28-P31</f>
        <v>4012</v>
      </c>
      <c r="Q30" s="5">
        <f>P30/P32*100</f>
        <v>71.210507632232861</v>
      </c>
    </row>
    <row r="31" spans="1:17" ht="15.75" x14ac:dyDescent="0.25">
      <c r="A31" s="11" t="s">
        <v>11</v>
      </c>
      <c r="B31" s="10">
        <v>25</v>
      </c>
      <c r="C31" s="5">
        <f>B31/B32*100</f>
        <v>28.40909090909091</v>
      </c>
      <c r="D31" s="10">
        <v>887</v>
      </c>
      <c r="E31" s="5">
        <f>D31/D32*100</f>
        <v>30.293715846994534</v>
      </c>
      <c r="F31" s="10">
        <v>421</v>
      </c>
      <c r="G31" s="5">
        <f>F31/F32*100</f>
        <v>36.418685121107266</v>
      </c>
      <c r="H31" s="10">
        <v>65</v>
      </c>
      <c r="I31" s="5">
        <f>H31/H32*100</f>
        <v>22.807017543859647</v>
      </c>
      <c r="J31" s="10">
        <v>140</v>
      </c>
      <c r="K31" s="5">
        <f>J31/J32*100</f>
        <v>15.891032917139613</v>
      </c>
      <c r="L31" s="10">
        <v>34</v>
      </c>
      <c r="M31" s="5">
        <f>L31/L32*100</f>
        <v>22.972972972972975</v>
      </c>
      <c r="N31" s="10">
        <v>50</v>
      </c>
      <c r="O31" s="5">
        <f>N31/N32*100</f>
        <v>33.783783783783782</v>
      </c>
      <c r="P31" s="14">
        <f t="shared" ref="P31" si="10">B31+D31+F31+H31+J31+L31+N31</f>
        <v>1622</v>
      </c>
      <c r="Q31" s="5">
        <f>P31/P32*100</f>
        <v>28.789492367767128</v>
      </c>
    </row>
    <row r="32" spans="1:17" ht="15.75" x14ac:dyDescent="0.25">
      <c r="A32" s="11" t="s">
        <v>9</v>
      </c>
      <c r="B32" s="10">
        <f t="shared" ref="B32:Q32" si="11">SUM(B30:B31)</f>
        <v>88</v>
      </c>
      <c r="C32" s="6">
        <f t="shared" si="11"/>
        <v>100</v>
      </c>
      <c r="D32" s="10">
        <f t="shared" si="11"/>
        <v>2928</v>
      </c>
      <c r="E32" s="9">
        <f t="shared" si="11"/>
        <v>99.999999999999986</v>
      </c>
      <c r="F32" s="10">
        <f t="shared" si="11"/>
        <v>1156</v>
      </c>
      <c r="G32" s="9">
        <f t="shared" si="11"/>
        <v>100</v>
      </c>
      <c r="H32" s="10">
        <f t="shared" si="11"/>
        <v>285</v>
      </c>
      <c r="I32" s="9">
        <f t="shared" si="11"/>
        <v>99.999999999999986</v>
      </c>
      <c r="J32" s="10">
        <f t="shared" si="11"/>
        <v>881</v>
      </c>
      <c r="K32" s="9">
        <f t="shared" si="11"/>
        <v>100</v>
      </c>
      <c r="L32" s="10">
        <f t="shared" si="11"/>
        <v>148</v>
      </c>
      <c r="M32" s="9">
        <f t="shared" si="11"/>
        <v>100</v>
      </c>
      <c r="N32" s="10">
        <f t="shared" si="11"/>
        <v>148</v>
      </c>
      <c r="O32" s="9">
        <f t="shared" si="11"/>
        <v>100</v>
      </c>
      <c r="P32" s="10">
        <f t="shared" si="11"/>
        <v>5634</v>
      </c>
      <c r="Q32" s="9">
        <f t="shared" si="11"/>
        <v>99.999999999999986</v>
      </c>
    </row>
    <row r="34" spans="1:3" x14ac:dyDescent="0.25">
      <c r="A34" s="22" t="s">
        <v>56</v>
      </c>
    </row>
    <row r="35" spans="1:3" x14ac:dyDescent="0.25">
      <c r="A35" s="22" t="s">
        <v>57</v>
      </c>
    </row>
    <row r="36" spans="1:3" x14ac:dyDescent="0.25">
      <c r="A36" s="23" t="s">
        <v>58</v>
      </c>
    </row>
    <row r="37" spans="1:3" x14ac:dyDescent="0.25">
      <c r="A37" s="24" t="s">
        <v>59</v>
      </c>
    </row>
    <row r="44" spans="1:3" ht="15.75" x14ac:dyDescent="0.25">
      <c r="C44" s="17"/>
    </row>
    <row r="45" spans="1:3" ht="15.75" x14ac:dyDescent="0.25">
      <c r="C45" s="17"/>
    </row>
    <row r="46" spans="1:3" ht="15.75" x14ac:dyDescent="0.25">
      <c r="C46" s="17"/>
    </row>
    <row r="47" spans="1:3" ht="15.75" x14ac:dyDescent="0.25">
      <c r="C47" s="17"/>
    </row>
    <row r="48" spans="1:3" ht="15.75" x14ac:dyDescent="0.25">
      <c r="C48" s="17"/>
    </row>
    <row r="49" spans="2:3" ht="15.75" x14ac:dyDescent="0.25">
      <c r="C49" s="17"/>
    </row>
    <row r="50" spans="2:3" ht="15.75" x14ac:dyDescent="0.25">
      <c r="C50" s="17"/>
    </row>
    <row r="51" spans="2:3" ht="15.75" x14ac:dyDescent="0.25">
      <c r="B51" s="17"/>
      <c r="C51" s="17"/>
    </row>
    <row r="52" spans="2:3" ht="15.75" x14ac:dyDescent="0.25">
      <c r="B52" s="17"/>
      <c r="C52" s="17"/>
    </row>
    <row r="53" spans="2:3" ht="15.75" x14ac:dyDescent="0.25">
      <c r="B53" s="17"/>
      <c r="C53" s="17"/>
    </row>
    <row r="54" spans="2:3" ht="15.75" x14ac:dyDescent="0.25">
      <c r="B54" s="17"/>
      <c r="C54" s="17"/>
    </row>
    <row r="55" spans="2:3" ht="15.75" x14ac:dyDescent="0.25">
      <c r="B55" s="17"/>
      <c r="C55" s="17"/>
    </row>
    <row r="56" spans="2:3" ht="15.75" x14ac:dyDescent="0.25">
      <c r="B56" s="17"/>
      <c r="C56" s="17"/>
    </row>
  </sheetData>
  <sheetProtection algorithmName="SHA-512" hashValue="xJpZ3fg1pwWQkofRD6Cc3vDmG8dvYkt+zWcwbvKNrEMvacVR5sFBVxuKcnBVMpxrPXpoDlJbwTA9eLCf2T2WWg==" saltValue="OokAhz8UO6mW1I7au6ylcQ==" spinCount="100000" sheet="1" objects="1" scenarios="1"/>
  <mergeCells count="10">
    <mergeCell ref="A1:Q1"/>
    <mergeCell ref="B2:C2"/>
    <mergeCell ref="D2:E2"/>
    <mergeCell ref="F2:G2"/>
    <mergeCell ref="H2:I2"/>
    <mergeCell ref="J2:K2"/>
    <mergeCell ref="L2:M2"/>
    <mergeCell ref="N2:O2"/>
    <mergeCell ref="P2:P3"/>
    <mergeCell ref="Q2:Q3"/>
  </mergeCells>
  <pageMargins left="0.511811024" right="0.511811024" top="0.78740157499999996" bottom="0.78740157499999996" header="0.31496062000000002" footer="0.31496062000000002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DDEA-E3F8-47D7-8C6B-F1A710233083}">
  <dimension ref="A1:AC56"/>
  <sheetViews>
    <sheetView tabSelected="1" zoomScale="90" zoomScaleNormal="90" workbookViewId="0">
      <pane ySplit="3" topLeftCell="A4" activePane="bottomLeft" state="frozen"/>
      <selection pane="bottomLeft" activeCell="A34" sqref="A34:A37"/>
    </sheetView>
  </sheetViews>
  <sheetFormatPr defaultRowHeight="15" x14ac:dyDescent="0.25"/>
  <cols>
    <col min="1" max="1" width="29.42578125" customWidth="1"/>
    <col min="2" max="13" width="12.85546875" customWidth="1"/>
    <col min="14" max="14" width="13.28515625" customWidth="1"/>
    <col min="15" max="19" width="11.7109375" customWidth="1"/>
    <col min="20" max="20" width="14.140625" customWidth="1"/>
    <col min="21" max="23" width="11.7109375" customWidth="1"/>
    <col min="24" max="26" width="12" customWidth="1"/>
    <col min="27" max="27" width="13" customWidth="1"/>
    <col min="28" max="28" width="14.28515625" customWidth="1"/>
    <col min="29" max="29" width="11.5703125" customWidth="1"/>
  </cols>
  <sheetData>
    <row r="1" spans="1:29" ht="17.25" customHeight="1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30.75" customHeight="1" x14ac:dyDescent="0.25">
      <c r="A2" s="28" t="s">
        <v>4</v>
      </c>
      <c r="B2" s="26">
        <v>1</v>
      </c>
      <c r="C2" s="27"/>
      <c r="D2" s="26">
        <v>2</v>
      </c>
      <c r="E2" s="27"/>
      <c r="F2" s="26">
        <v>3</v>
      </c>
      <c r="G2" s="27"/>
      <c r="H2" s="26">
        <v>4</v>
      </c>
      <c r="I2" s="27"/>
      <c r="J2" s="26">
        <v>5</v>
      </c>
      <c r="K2" s="27"/>
      <c r="L2" s="26">
        <v>6</v>
      </c>
      <c r="M2" s="27"/>
      <c r="N2" s="26">
        <v>7</v>
      </c>
      <c r="O2" s="27"/>
      <c r="P2" s="26">
        <v>8</v>
      </c>
      <c r="Q2" s="27"/>
      <c r="R2" s="26">
        <v>9</v>
      </c>
      <c r="S2" s="27"/>
      <c r="T2" s="26">
        <v>10</v>
      </c>
      <c r="U2" s="27"/>
      <c r="V2" s="26">
        <v>11</v>
      </c>
      <c r="W2" s="27"/>
      <c r="X2" s="26">
        <v>12</v>
      </c>
      <c r="Y2" s="27"/>
      <c r="Z2" s="26">
        <v>13</v>
      </c>
      <c r="AA2" s="27"/>
      <c r="AB2" s="28" t="s">
        <v>15</v>
      </c>
      <c r="AC2" s="28" t="s">
        <v>17</v>
      </c>
    </row>
    <row r="3" spans="1:29" s="20" customFormat="1" ht="47.25" x14ac:dyDescent="0.25">
      <c r="A3" s="29"/>
      <c r="B3" s="19" t="s">
        <v>19</v>
      </c>
      <c r="C3" s="18" t="s">
        <v>12</v>
      </c>
      <c r="D3" s="19" t="s">
        <v>21</v>
      </c>
      <c r="E3" s="18" t="s">
        <v>12</v>
      </c>
      <c r="F3" s="19" t="s">
        <v>23</v>
      </c>
      <c r="G3" s="18" t="s">
        <v>12</v>
      </c>
      <c r="H3" s="19" t="s">
        <v>25</v>
      </c>
      <c r="I3" s="18" t="s">
        <v>12</v>
      </c>
      <c r="J3" s="19" t="s">
        <v>27</v>
      </c>
      <c r="K3" s="18" t="s">
        <v>12</v>
      </c>
      <c r="L3" s="19" t="s">
        <v>29</v>
      </c>
      <c r="M3" s="18" t="s">
        <v>12</v>
      </c>
      <c r="N3" s="19" t="s">
        <v>31</v>
      </c>
      <c r="O3" s="18" t="s">
        <v>12</v>
      </c>
      <c r="P3" s="19" t="s">
        <v>32</v>
      </c>
      <c r="Q3" s="18" t="s">
        <v>12</v>
      </c>
      <c r="R3" s="19" t="s">
        <v>33</v>
      </c>
      <c r="S3" s="18" t="s">
        <v>12</v>
      </c>
      <c r="T3" s="19" t="s">
        <v>34</v>
      </c>
      <c r="U3" s="18" t="s">
        <v>12</v>
      </c>
      <c r="V3" s="19" t="s">
        <v>39</v>
      </c>
      <c r="W3" s="18" t="s">
        <v>12</v>
      </c>
      <c r="X3" s="19" t="s">
        <v>35</v>
      </c>
      <c r="Y3" s="18" t="s">
        <v>12</v>
      </c>
      <c r="Z3" s="19" t="s">
        <v>36</v>
      </c>
      <c r="AA3" s="18" t="s">
        <v>12</v>
      </c>
      <c r="AB3" s="29"/>
      <c r="AC3" s="29"/>
    </row>
    <row r="4" spans="1:29" ht="15.75" x14ac:dyDescent="0.25">
      <c r="A4" s="1" t="s">
        <v>0</v>
      </c>
      <c r="B4" s="3">
        <v>60</v>
      </c>
      <c r="C4" s="15">
        <f>B4/B28*100</f>
        <v>3.6764705882352944</v>
      </c>
      <c r="D4" s="14">
        <v>7</v>
      </c>
      <c r="E4" s="15">
        <f>D4/D28*100</f>
        <v>6.9306930693069315</v>
      </c>
      <c r="F4" s="14">
        <v>4</v>
      </c>
      <c r="G4" s="15">
        <f>F4/F28*100</f>
        <v>9.7560975609756095</v>
      </c>
      <c r="H4" s="14">
        <v>38</v>
      </c>
      <c r="I4" s="15">
        <f>H4/H28*100</f>
        <v>4.046858359957402</v>
      </c>
      <c r="J4" s="14">
        <v>3</v>
      </c>
      <c r="K4" s="15">
        <f>J4/J28*100</f>
        <v>4.4117647058823533</v>
      </c>
      <c r="L4" s="14">
        <v>5</v>
      </c>
      <c r="M4" s="15">
        <f>L4/L28*100</f>
        <v>4.716981132075472</v>
      </c>
      <c r="N4" s="14">
        <v>21</v>
      </c>
      <c r="O4" s="15">
        <f>N4/N28*100</f>
        <v>4.2596348884381339</v>
      </c>
      <c r="P4" s="14">
        <v>39</v>
      </c>
      <c r="Q4" s="15">
        <f>P4/P28*100</f>
        <v>4.3673012318029114</v>
      </c>
      <c r="R4" s="14">
        <v>2</v>
      </c>
      <c r="S4" s="15">
        <f>R4/R28*100</f>
        <v>3.225806451612903</v>
      </c>
      <c r="T4" s="14">
        <v>91</v>
      </c>
      <c r="U4" s="15">
        <f>T4/T28*100</f>
        <v>4.5116509667823497</v>
      </c>
      <c r="V4" s="14">
        <v>46</v>
      </c>
      <c r="W4" s="15">
        <f t="shared" ref="W4" si="0">V4/V28*100</f>
        <v>3.4954407294832825</v>
      </c>
      <c r="X4" s="14">
        <v>54</v>
      </c>
      <c r="Y4" s="15">
        <f t="shared" ref="Y4" si="1">X4/X28*100</f>
        <v>4.6153846153846159</v>
      </c>
      <c r="Z4" s="14">
        <v>132</v>
      </c>
      <c r="AA4" s="15">
        <f t="shared" ref="AA4" si="2">Z4/Z28*100</f>
        <v>4.234841193455245</v>
      </c>
      <c r="AB4" s="14">
        <f>SUM(B4,D4,F4,H4,J4,L4,N4,P4,R4,T4,V4,X4,Z4)</f>
        <v>502</v>
      </c>
      <c r="AC4" s="15">
        <f>AB4/AB28*100</f>
        <v>4.1990798828941864</v>
      </c>
    </row>
    <row r="5" spans="1:29" ht="15.75" x14ac:dyDescent="0.25">
      <c r="A5" s="1" t="s">
        <v>1</v>
      </c>
      <c r="B5" s="1">
        <v>68</v>
      </c>
      <c r="C5" s="5">
        <f>B5/B28*100</f>
        <v>4.1666666666666661</v>
      </c>
      <c r="D5" s="13">
        <v>7</v>
      </c>
      <c r="E5" s="5">
        <f>D5/D28*100</f>
        <v>6.9306930693069315</v>
      </c>
      <c r="F5" s="13">
        <v>2</v>
      </c>
      <c r="G5" s="5">
        <f>F5/F28*100</f>
        <v>4.8780487804878048</v>
      </c>
      <c r="H5" s="13">
        <v>33</v>
      </c>
      <c r="I5" s="5">
        <f>H5/H28*100</f>
        <v>3.5143769968051117</v>
      </c>
      <c r="J5" s="13">
        <v>1</v>
      </c>
      <c r="K5" s="5">
        <f>J5/J28*100</f>
        <v>1.4705882352941175</v>
      </c>
      <c r="L5" s="13">
        <v>4</v>
      </c>
      <c r="M5" s="5">
        <f>L5/L28*100</f>
        <v>3.7735849056603774</v>
      </c>
      <c r="N5" s="13">
        <v>16</v>
      </c>
      <c r="O5" s="5">
        <f>N5/N28*100</f>
        <v>3.2454361054766734</v>
      </c>
      <c r="P5" s="13">
        <v>34</v>
      </c>
      <c r="Q5" s="5">
        <f>P5/P28*100</f>
        <v>3.807390817469205</v>
      </c>
      <c r="R5" s="13">
        <v>2</v>
      </c>
      <c r="S5" s="5">
        <f>R5/R28*100</f>
        <v>3.225806451612903</v>
      </c>
      <c r="T5" s="13">
        <v>85</v>
      </c>
      <c r="U5" s="5">
        <f>T5/T28*100</f>
        <v>4.2141794744670298</v>
      </c>
      <c r="V5" s="13">
        <v>53</v>
      </c>
      <c r="W5" s="5">
        <f t="shared" ref="W5" si="3">V5/V28*100</f>
        <v>4.0273556231003038</v>
      </c>
      <c r="X5" s="13">
        <v>65</v>
      </c>
      <c r="Y5" s="5">
        <f t="shared" ref="Y5" si="4">X5/X28*100</f>
        <v>5.5555555555555554</v>
      </c>
      <c r="Z5" s="13">
        <v>136</v>
      </c>
      <c r="AA5" s="5">
        <f t="shared" ref="AA5" si="5">Z5/Z28*100</f>
        <v>4.3631697144690413</v>
      </c>
      <c r="AB5" s="14">
        <f t="shared" ref="AB5:AB27" si="6">SUM(B5,D5,F5,H5,J5,L5,N5,P5,R5,T5,V5,X5,Z5)</f>
        <v>506</v>
      </c>
      <c r="AC5" s="5">
        <f>AB5/AB28*100</f>
        <v>4.2325386867419486</v>
      </c>
    </row>
    <row r="6" spans="1:29" ht="35.25" customHeight="1" x14ac:dyDescent="0.25">
      <c r="A6" s="1" t="s">
        <v>2</v>
      </c>
      <c r="B6" s="1">
        <v>65</v>
      </c>
      <c r="C6" s="5">
        <f>B6/B28*100</f>
        <v>3.9828431372549016</v>
      </c>
      <c r="D6" s="13">
        <v>1</v>
      </c>
      <c r="E6" s="5">
        <f>D6/D28*100</f>
        <v>0.99009900990099009</v>
      </c>
      <c r="F6" s="13">
        <v>3</v>
      </c>
      <c r="G6" s="5">
        <f>F6/F28*100</f>
        <v>7.3170731707317067</v>
      </c>
      <c r="H6" s="13">
        <v>25</v>
      </c>
      <c r="I6" s="5">
        <f>H6/H28*100</f>
        <v>2.6624068157614484</v>
      </c>
      <c r="J6" s="13">
        <v>5</v>
      </c>
      <c r="K6" s="5">
        <f>J6/J28*100</f>
        <v>7.3529411764705888</v>
      </c>
      <c r="L6" s="13">
        <v>2</v>
      </c>
      <c r="M6" s="5">
        <f>L6/L28*100</f>
        <v>1.8867924528301887</v>
      </c>
      <c r="N6" s="13">
        <v>14</v>
      </c>
      <c r="O6" s="5">
        <f>N6/N28*100</f>
        <v>2.8397565922920891</v>
      </c>
      <c r="P6" s="13">
        <v>42</v>
      </c>
      <c r="Q6" s="5">
        <f>P6/P28*100</f>
        <v>4.7032474804031352</v>
      </c>
      <c r="R6" s="13">
        <v>3</v>
      </c>
      <c r="S6" s="5">
        <f>R6/R28*100</f>
        <v>4.838709677419355</v>
      </c>
      <c r="T6" s="13">
        <v>89</v>
      </c>
      <c r="U6" s="5">
        <f>T6/T28*100</f>
        <v>4.4124938026772433</v>
      </c>
      <c r="V6" s="13">
        <v>40</v>
      </c>
      <c r="W6" s="5">
        <f t="shared" ref="W6" si="7">V6/V28*100</f>
        <v>3.0395136778115504</v>
      </c>
      <c r="X6" s="13">
        <v>46</v>
      </c>
      <c r="Y6" s="5">
        <f t="shared" ref="Y6" si="8">X6/X28*100</f>
        <v>3.9316239316239314</v>
      </c>
      <c r="Z6" s="13">
        <v>125</v>
      </c>
      <c r="AA6" s="5">
        <f t="shared" ref="AA6" si="9">Z6/Z28*100</f>
        <v>4.0102662816811039</v>
      </c>
      <c r="AB6" s="14">
        <f t="shared" si="6"/>
        <v>460</v>
      </c>
      <c r="AC6" s="5">
        <f>AB6/AB28*100</f>
        <v>3.8477624424926811</v>
      </c>
    </row>
    <row r="7" spans="1:29" ht="33" customHeight="1" x14ac:dyDescent="0.25">
      <c r="A7" s="7" t="s">
        <v>5</v>
      </c>
      <c r="B7" s="13">
        <v>73</v>
      </c>
      <c r="C7" s="5">
        <f>B7/B28*100</f>
        <v>4.4730392156862742</v>
      </c>
      <c r="D7" s="13">
        <v>2</v>
      </c>
      <c r="E7" s="5">
        <f>D7/D28*100</f>
        <v>1.9801980198019802</v>
      </c>
      <c r="F7" s="13">
        <v>3</v>
      </c>
      <c r="G7" s="5">
        <f>F7/F28*100</f>
        <v>7.3170731707317067</v>
      </c>
      <c r="H7" s="13">
        <v>39</v>
      </c>
      <c r="I7" s="5">
        <f>H7/H28*100</f>
        <v>4.1533546325878596</v>
      </c>
      <c r="J7" s="13">
        <v>2</v>
      </c>
      <c r="K7" s="5">
        <f>J7/J28*100</f>
        <v>2.9411764705882351</v>
      </c>
      <c r="L7" s="13">
        <v>5</v>
      </c>
      <c r="M7" s="5">
        <f>L7/L28*100</f>
        <v>4.716981132075472</v>
      </c>
      <c r="N7" s="13">
        <v>27</v>
      </c>
      <c r="O7" s="5">
        <f>N7/N28*100</f>
        <v>5.4766734279918863</v>
      </c>
      <c r="P7" s="13">
        <v>21</v>
      </c>
      <c r="Q7" s="5">
        <f>P7/P28*100</f>
        <v>2.3516237402015676</v>
      </c>
      <c r="R7" s="13">
        <v>2</v>
      </c>
      <c r="S7" s="5">
        <f>R7/R28*100</f>
        <v>3.225806451612903</v>
      </c>
      <c r="T7" s="13">
        <v>83</v>
      </c>
      <c r="U7" s="5">
        <f>T7/T28*100</f>
        <v>4.1150223103619235</v>
      </c>
      <c r="V7" s="13">
        <v>45</v>
      </c>
      <c r="W7" s="5">
        <f t="shared" ref="W7" si="10">V7/V28*100</f>
        <v>3.4194528875379939</v>
      </c>
      <c r="X7" s="13">
        <v>35</v>
      </c>
      <c r="Y7" s="5">
        <f t="shared" ref="Y7" si="11">X7/X28*100</f>
        <v>2.9914529914529915</v>
      </c>
      <c r="Z7" s="13">
        <v>131</v>
      </c>
      <c r="AA7" s="5">
        <f t="shared" ref="AA7" si="12">Z7/Z28*100</f>
        <v>4.202759063201797</v>
      </c>
      <c r="AB7" s="14">
        <f t="shared" si="6"/>
        <v>468</v>
      </c>
      <c r="AC7" s="5">
        <f>AB7/AB28*100</f>
        <v>3.9146800501882058</v>
      </c>
    </row>
    <row r="8" spans="1:29" ht="33.75" customHeight="1" x14ac:dyDescent="0.25">
      <c r="A8" s="7" t="s">
        <v>8</v>
      </c>
      <c r="B8" s="2">
        <v>103</v>
      </c>
      <c r="C8" s="5">
        <f>B8/B$28*100</f>
        <v>6.3112745098039209</v>
      </c>
      <c r="D8" s="13">
        <v>1</v>
      </c>
      <c r="E8" s="5">
        <f>D8/D$28*100</f>
        <v>0.99009900990099009</v>
      </c>
      <c r="F8" s="13">
        <v>1</v>
      </c>
      <c r="G8" s="5">
        <f>F8/F$28*100</f>
        <v>2.4390243902439024</v>
      </c>
      <c r="H8" s="13">
        <v>41</v>
      </c>
      <c r="I8" s="5">
        <f>H8/H$28*100</f>
        <v>4.3663471778487759</v>
      </c>
      <c r="J8" s="13">
        <v>3</v>
      </c>
      <c r="K8" s="5">
        <f>J8/J$28*100</f>
        <v>4.4117647058823533</v>
      </c>
      <c r="L8" s="13">
        <v>4</v>
      </c>
      <c r="M8" s="5">
        <f>L8/L$28*100</f>
        <v>3.7735849056603774</v>
      </c>
      <c r="N8" s="13">
        <v>15</v>
      </c>
      <c r="O8" s="5">
        <f>N8/N$28*100</f>
        <v>3.0425963488843815</v>
      </c>
      <c r="P8" s="13">
        <v>34</v>
      </c>
      <c r="Q8" s="5">
        <f>P8/P$28*100</f>
        <v>3.807390817469205</v>
      </c>
      <c r="R8" s="13">
        <v>3</v>
      </c>
      <c r="S8" s="5">
        <f>R8/R$28*100</f>
        <v>4.838709677419355</v>
      </c>
      <c r="T8" s="13">
        <v>89</v>
      </c>
      <c r="U8" s="5">
        <f>T8/T$28*100</f>
        <v>4.4124938026772433</v>
      </c>
      <c r="V8" s="13">
        <v>46</v>
      </c>
      <c r="W8" s="5">
        <f>V8/V$28*100</f>
        <v>3.4954407294832825</v>
      </c>
      <c r="X8" s="13">
        <v>53</v>
      </c>
      <c r="Y8" s="5">
        <f>X8/X$28*100</f>
        <v>4.5299145299145298</v>
      </c>
      <c r="Z8" s="13">
        <v>138</v>
      </c>
      <c r="AA8" s="5">
        <f>Z8/Z$28*100</f>
        <v>4.4273339749759382</v>
      </c>
      <c r="AB8" s="14">
        <f t="shared" si="6"/>
        <v>531</v>
      </c>
      <c r="AC8" s="5">
        <f>AB8/AB$28*100</f>
        <v>4.4416562107904642</v>
      </c>
    </row>
    <row r="9" spans="1:29" ht="31.5" x14ac:dyDescent="0.25">
      <c r="A9" s="8" t="s">
        <v>7</v>
      </c>
      <c r="B9" s="1">
        <v>50</v>
      </c>
      <c r="C9" s="5">
        <f t="shared" ref="C9:E28" si="13">B9/B$28*100</f>
        <v>3.0637254901960782</v>
      </c>
      <c r="D9" s="13">
        <v>4</v>
      </c>
      <c r="E9" s="5">
        <f t="shared" si="13"/>
        <v>3.9603960396039604</v>
      </c>
      <c r="F9" s="13">
        <v>0</v>
      </c>
      <c r="G9" s="5">
        <f t="shared" ref="G9" si="14">F9/F$28*100</f>
        <v>0</v>
      </c>
      <c r="H9" s="13">
        <v>27</v>
      </c>
      <c r="I9" s="5">
        <f t="shared" ref="I9" si="15">H9/H$28*100</f>
        <v>2.8753993610223643</v>
      </c>
      <c r="J9" s="13">
        <v>0</v>
      </c>
      <c r="K9" s="5">
        <f t="shared" ref="K9" si="16">J9/J$28*100</f>
        <v>0</v>
      </c>
      <c r="L9" s="13">
        <v>1</v>
      </c>
      <c r="M9" s="5">
        <f t="shared" ref="M9" si="17">L9/L$28*100</f>
        <v>0.94339622641509435</v>
      </c>
      <c r="N9" s="13">
        <v>20</v>
      </c>
      <c r="O9" s="5">
        <f t="shared" ref="O9" si="18">N9/N$28*100</f>
        <v>4.056795131845842</v>
      </c>
      <c r="P9" s="13">
        <v>22</v>
      </c>
      <c r="Q9" s="5">
        <f t="shared" ref="Q9" si="19">P9/P$28*100</f>
        <v>2.4636058230683089</v>
      </c>
      <c r="R9" s="13">
        <v>1</v>
      </c>
      <c r="S9" s="5">
        <f t="shared" ref="S9" si="20">R9/R$28*100</f>
        <v>1.6129032258064515</v>
      </c>
      <c r="T9" s="13">
        <v>62</v>
      </c>
      <c r="U9" s="5">
        <f t="shared" ref="U9" si="21">T9/T$28*100</f>
        <v>3.0738720872583043</v>
      </c>
      <c r="V9" s="13">
        <v>31</v>
      </c>
      <c r="W9" s="5">
        <f t="shared" ref="W9" si="22">V9/V$28*100</f>
        <v>2.3556231003039514</v>
      </c>
      <c r="X9" s="13">
        <v>43</v>
      </c>
      <c r="Y9" s="5">
        <f t="shared" ref="Y9" si="23">X9/X$28*100</f>
        <v>3.6752136752136755</v>
      </c>
      <c r="Z9" s="13">
        <v>108</v>
      </c>
      <c r="AA9" s="5">
        <f t="shared" ref="AA9" si="24">Z9/Z$28*100</f>
        <v>3.4648700673724733</v>
      </c>
      <c r="AB9" s="14">
        <f t="shared" si="6"/>
        <v>369</v>
      </c>
      <c r="AC9" s="5">
        <f t="shared" ref="AC9" si="25">AB9/AB$28*100</f>
        <v>3.0865746549560855</v>
      </c>
    </row>
    <row r="10" spans="1:29" ht="31.5" x14ac:dyDescent="0.25">
      <c r="A10" s="8" t="s">
        <v>6</v>
      </c>
      <c r="B10" s="1">
        <v>58</v>
      </c>
      <c r="C10" s="5">
        <f t="shared" si="13"/>
        <v>3.5539215686274508</v>
      </c>
      <c r="D10" s="13">
        <v>3</v>
      </c>
      <c r="E10" s="5">
        <f t="shared" si="13"/>
        <v>2.9702970297029703</v>
      </c>
      <c r="F10" s="13">
        <v>1</v>
      </c>
      <c r="G10" s="5">
        <f t="shared" ref="G10" si="26">F10/F$28*100</f>
        <v>2.4390243902439024</v>
      </c>
      <c r="H10" s="13">
        <v>39</v>
      </c>
      <c r="I10" s="5">
        <f t="shared" ref="I10" si="27">H10/H$28*100</f>
        <v>4.1533546325878596</v>
      </c>
      <c r="J10" s="13">
        <v>2</v>
      </c>
      <c r="K10" s="5">
        <f t="shared" ref="K10" si="28">J10/J$28*100</f>
        <v>2.9411764705882351</v>
      </c>
      <c r="L10" s="13">
        <v>4</v>
      </c>
      <c r="M10" s="5">
        <f t="shared" ref="M10" si="29">L10/L$28*100</f>
        <v>3.7735849056603774</v>
      </c>
      <c r="N10" s="13">
        <v>52</v>
      </c>
      <c r="O10" s="5">
        <f t="shared" ref="O10" si="30">N10/N$28*100</f>
        <v>10.547667342799189</v>
      </c>
      <c r="P10" s="13">
        <v>19</v>
      </c>
      <c r="Q10" s="5">
        <f t="shared" ref="Q10" si="31">P10/P$28*100</f>
        <v>2.1276595744680851</v>
      </c>
      <c r="R10" s="13">
        <v>1</v>
      </c>
      <c r="S10" s="5">
        <f t="shared" ref="S10" si="32">R10/R$28*100</f>
        <v>1.6129032258064515</v>
      </c>
      <c r="T10" s="13">
        <v>58</v>
      </c>
      <c r="U10" s="5">
        <f t="shared" ref="U10" si="33">T10/T$28*100</f>
        <v>2.8755577590480912</v>
      </c>
      <c r="V10" s="13">
        <v>31</v>
      </c>
      <c r="W10" s="5">
        <f t="shared" ref="W10" si="34">V10/V$28*100</f>
        <v>2.3556231003039514</v>
      </c>
      <c r="X10" s="13">
        <v>44</v>
      </c>
      <c r="Y10" s="5">
        <f t="shared" ref="Y10" si="35">X10/X$28*100</f>
        <v>3.7606837606837606</v>
      </c>
      <c r="Z10" s="13">
        <v>95</v>
      </c>
      <c r="AA10" s="5">
        <f t="shared" ref="AA10" si="36">Z10/Z$28*100</f>
        <v>3.047802374077639</v>
      </c>
      <c r="AB10" s="14">
        <f t="shared" si="6"/>
        <v>407</v>
      </c>
      <c r="AC10" s="5">
        <f t="shared" ref="AC10" si="37">AB10/AB$28*100</f>
        <v>3.4044332915098288</v>
      </c>
    </row>
    <row r="11" spans="1:29" ht="15.75" x14ac:dyDescent="0.25">
      <c r="A11" s="1" t="s">
        <v>3</v>
      </c>
      <c r="B11" s="1">
        <v>81</v>
      </c>
      <c r="C11" s="5">
        <f t="shared" si="13"/>
        <v>4.9632352941176467</v>
      </c>
      <c r="D11" s="13">
        <v>9</v>
      </c>
      <c r="E11" s="5">
        <f t="shared" si="13"/>
        <v>8.9108910891089099</v>
      </c>
      <c r="F11" s="13">
        <v>4</v>
      </c>
      <c r="G11" s="5">
        <f t="shared" ref="G11" si="38">F11/F$28*100</f>
        <v>9.7560975609756095</v>
      </c>
      <c r="H11" s="13">
        <v>48</v>
      </c>
      <c r="I11" s="5">
        <f t="shared" ref="I11" si="39">H11/H$28*100</f>
        <v>5.1118210862619806</v>
      </c>
      <c r="J11" s="13">
        <v>1</v>
      </c>
      <c r="K11" s="5">
        <f t="shared" ref="K11" si="40">J11/J$28*100</f>
        <v>1.4705882352941175</v>
      </c>
      <c r="L11" s="13">
        <v>9</v>
      </c>
      <c r="M11" s="5">
        <f t="shared" ref="M11" si="41">L11/L$28*100</f>
        <v>8.4905660377358494</v>
      </c>
      <c r="N11" s="13">
        <v>29</v>
      </c>
      <c r="O11" s="5">
        <f t="shared" ref="O11" si="42">N11/N$28*100</f>
        <v>5.8823529411764701</v>
      </c>
      <c r="P11" s="13">
        <v>81</v>
      </c>
      <c r="Q11" s="5">
        <f t="shared" ref="Q11" si="43">P11/P$28*100</f>
        <v>9.0705487122060475</v>
      </c>
      <c r="R11" s="13">
        <v>2</v>
      </c>
      <c r="S11" s="5">
        <f t="shared" ref="S11" si="44">R11/R$28*100</f>
        <v>3.225806451612903</v>
      </c>
      <c r="T11" s="13">
        <v>118</v>
      </c>
      <c r="U11" s="5">
        <f t="shared" ref="U11" si="45">T11/T$28*100</f>
        <v>5.8502726822012896</v>
      </c>
      <c r="V11" s="13">
        <v>95</v>
      </c>
      <c r="W11" s="5">
        <f t="shared" ref="W11" si="46">V11/V$28*100</f>
        <v>7.2188449848024323</v>
      </c>
      <c r="X11" s="13">
        <v>74</v>
      </c>
      <c r="Y11" s="5">
        <f t="shared" ref="Y11" si="47">X11/X$28*100</f>
        <v>6.3247863247863245</v>
      </c>
      <c r="Z11" s="13">
        <v>201</v>
      </c>
      <c r="AA11" s="5">
        <f t="shared" ref="AA11" si="48">Z11/Z$28*100</f>
        <v>6.4485081809432145</v>
      </c>
      <c r="AB11" s="14">
        <f t="shared" si="6"/>
        <v>752</v>
      </c>
      <c r="AC11" s="5">
        <f t="shared" ref="AC11" si="49">AB11/AB$28*100</f>
        <v>6.2902551233793389</v>
      </c>
    </row>
    <row r="12" spans="1:29" ht="15.75" x14ac:dyDescent="0.25">
      <c r="A12" s="1" t="s">
        <v>40</v>
      </c>
      <c r="B12" s="1">
        <v>158</v>
      </c>
      <c r="C12" s="5">
        <f t="shared" si="13"/>
        <v>9.6813725490196081</v>
      </c>
      <c r="D12" s="1">
        <v>12</v>
      </c>
      <c r="E12" s="5">
        <f t="shared" si="13"/>
        <v>11.881188118811881</v>
      </c>
      <c r="F12" s="1">
        <v>1</v>
      </c>
      <c r="G12" s="5">
        <f t="shared" ref="G12" si="50">F12/F$28*100</f>
        <v>2.4390243902439024</v>
      </c>
      <c r="H12" s="1">
        <v>77</v>
      </c>
      <c r="I12" s="5">
        <f t="shared" ref="I12" si="51">H12/H$28*100</f>
        <v>8.2002129925452607</v>
      </c>
      <c r="J12" s="1">
        <v>4</v>
      </c>
      <c r="K12" s="5">
        <f t="shared" ref="K12" si="52">J12/J$28*100</f>
        <v>5.8823529411764701</v>
      </c>
      <c r="L12" s="1">
        <v>10</v>
      </c>
      <c r="M12" s="5">
        <f t="shared" ref="M12" si="53">L12/L$28*100</f>
        <v>9.433962264150944</v>
      </c>
      <c r="N12" s="1">
        <v>42</v>
      </c>
      <c r="O12" s="5">
        <f t="shared" ref="O12" si="54">N12/N$28*100</f>
        <v>8.5192697768762677</v>
      </c>
      <c r="P12" s="1">
        <v>80</v>
      </c>
      <c r="Q12" s="5">
        <f t="shared" ref="Q12" si="55">P12/P$28*100</f>
        <v>8.9585666293393054</v>
      </c>
      <c r="R12" s="1">
        <v>2</v>
      </c>
      <c r="S12" s="5">
        <f t="shared" ref="S12" si="56">R12/R$28*100</f>
        <v>3.225806451612903</v>
      </c>
      <c r="T12" s="1">
        <v>165</v>
      </c>
      <c r="U12" s="5">
        <f t="shared" ref="U12" si="57">T12/T$28*100</f>
        <v>8.1804660386712946</v>
      </c>
      <c r="V12" s="1">
        <v>108</v>
      </c>
      <c r="W12" s="5">
        <f t="shared" ref="W12" si="58">V12/V$28*100</f>
        <v>8.2066869300911858</v>
      </c>
      <c r="X12" s="1">
        <v>48</v>
      </c>
      <c r="Y12" s="5">
        <f t="shared" ref="Y12" si="59">X12/X$28*100</f>
        <v>4.1025641025641022</v>
      </c>
      <c r="Z12" s="1">
        <v>218</v>
      </c>
      <c r="AA12" s="5">
        <f t="shared" ref="AA12" si="60">Z12/Z$28*100</f>
        <v>6.9939043952518443</v>
      </c>
      <c r="AB12" s="1">
        <f t="shared" si="6"/>
        <v>925</v>
      </c>
      <c r="AC12" s="5">
        <f t="shared" ref="AC12" si="61">AB12/AB$28*100</f>
        <v>7.7373483897950655</v>
      </c>
    </row>
    <row r="13" spans="1:29" ht="15.75" x14ac:dyDescent="0.25">
      <c r="A13" s="1" t="s">
        <v>41</v>
      </c>
      <c r="B13" s="1">
        <v>111</v>
      </c>
      <c r="C13" s="5">
        <f t="shared" si="13"/>
        <v>6.8014705882352935</v>
      </c>
      <c r="D13" s="1">
        <v>6</v>
      </c>
      <c r="E13" s="5">
        <f t="shared" si="13"/>
        <v>5.9405940594059405</v>
      </c>
      <c r="F13" s="1">
        <v>4</v>
      </c>
      <c r="G13" s="5">
        <f t="shared" ref="G13" si="62">F13/F$28*100</f>
        <v>9.7560975609756095</v>
      </c>
      <c r="H13" s="1">
        <v>62</v>
      </c>
      <c r="I13" s="5">
        <f t="shared" ref="I13" si="63">H13/H$28*100</f>
        <v>6.6027689030883918</v>
      </c>
      <c r="J13" s="1">
        <v>5</v>
      </c>
      <c r="K13" s="5">
        <f t="shared" ref="K13" si="64">J13/J$28*100</f>
        <v>7.3529411764705888</v>
      </c>
      <c r="L13" s="1">
        <v>6</v>
      </c>
      <c r="M13" s="5">
        <f t="shared" ref="M13" si="65">L13/L$28*100</f>
        <v>5.6603773584905666</v>
      </c>
      <c r="N13" s="1">
        <v>24</v>
      </c>
      <c r="O13" s="5">
        <f t="shared" ref="O13" si="66">N13/N$28*100</f>
        <v>4.8681541582150096</v>
      </c>
      <c r="P13" s="1">
        <v>63</v>
      </c>
      <c r="Q13" s="5">
        <f t="shared" ref="Q13" si="67">P13/P$28*100</f>
        <v>7.0548712206047028</v>
      </c>
      <c r="R13" s="1">
        <v>5</v>
      </c>
      <c r="S13" s="5">
        <f t="shared" ref="S13" si="68">R13/R$28*100</f>
        <v>8.064516129032258</v>
      </c>
      <c r="T13" s="1">
        <v>168</v>
      </c>
      <c r="U13" s="5">
        <f t="shared" ref="U13" si="69">T13/T$28*100</f>
        <v>8.329201784828955</v>
      </c>
      <c r="V13" s="1">
        <v>115</v>
      </c>
      <c r="W13" s="5">
        <f t="shared" ref="W13" si="70">V13/V$28*100</f>
        <v>8.7386018237082066</v>
      </c>
      <c r="X13" s="1">
        <v>86</v>
      </c>
      <c r="Y13" s="5">
        <f t="shared" ref="Y13" si="71">X13/X$28*100</f>
        <v>7.350427350427351</v>
      </c>
      <c r="Z13" s="1">
        <v>258</v>
      </c>
      <c r="AA13" s="5">
        <f t="shared" ref="AA13" si="72">Z13/Z$28*100</f>
        <v>8.2771896053897986</v>
      </c>
      <c r="AB13" s="1">
        <f t="shared" si="6"/>
        <v>913</v>
      </c>
      <c r="AC13" s="5">
        <f t="shared" ref="AC13" si="73">AB13/AB$28*100</f>
        <v>7.6369719782517773</v>
      </c>
    </row>
    <row r="14" spans="1:29" ht="15.75" x14ac:dyDescent="0.25">
      <c r="A14" s="1" t="s">
        <v>42</v>
      </c>
      <c r="B14" s="1">
        <v>53</v>
      </c>
      <c r="C14" s="5">
        <f t="shared" si="13"/>
        <v>3.2475490196078436</v>
      </c>
      <c r="D14" s="1">
        <v>6</v>
      </c>
      <c r="E14" s="5">
        <f t="shared" si="13"/>
        <v>5.9405940594059405</v>
      </c>
      <c r="F14" s="1">
        <v>2</v>
      </c>
      <c r="G14" s="5">
        <f t="shared" ref="G14" si="74">F14/F$28*100</f>
        <v>4.8780487804878048</v>
      </c>
      <c r="H14" s="1">
        <v>59</v>
      </c>
      <c r="I14" s="5">
        <f t="shared" ref="I14" si="75">H14/H$28*100</f>
        <v>6.2832800851970187</v>
      </c>
      <c r="J14" s="1">
        <v>2</v>
      </c>
      <c r="K14" s="5">
        <f t="shared" ref="K14" si="76">J14/J$28*100</f>
        <v>2.9411764705882351</v>
      </c>
      <c r="L14" s="1">
        <v>5</v>
      </c>
      <c r="M14" s="5">
        <f t="shared" ref="M14" si="77">L14/L$28*100</f>
        <v>4.716981132075472</v>
      </c>
      <c r="N14" s="1">
        <v>24</v>
      </c>
      <c r="O14" s="5">
        <f t="shared" ref="O14" si="78">N14/N$28*100</f>
        <v>4.8681541582150096</v>
      </c>
      <c r="P14" s="1">
        <v>42</v>
      </c>
      <c r="Q14" s="5">
        <f t="shared" ref="Q14" si="79">P14/P$28*100</f>
        <v>4.7032474804031352</v>
      </c>
      <c r="R14" s="1">
        <v>7</v>
      </c>
      <c r="S14" s="5">
        <f t="shared" ref="S14" si="80">R14/R$28*100</f>
        <v>11.29032258064516</v>
      </c>
      <c r="T14" s="1">
        <v>122</v>
      </c>
      <c r="U14" s="5">
        <f t="shared" ref="U14" si="81">T14/T$28*100</f>
        <v>6.0485870104115023</v>
      </c>
      <c r="V14" s="1">
        <v>88</v>
      </c>
      <c r="W14" s="5">
        <f t="shared" ref="W14" si="82">V14/V$28*100</f>
        <v>6.6869300911854097</v>
      </c>
      <c r="X14" s="1">
        <v>53</v>
      </c>
      <c r="Y14" s="5">
        <f t="shared" ref="Y14" si="83">X14/X$28*100</f>
        <v>4.5299145299145298</v>
      </c>
      <c r="Z14" s="1">
        <v>199</v>
      </c>
      <c r="AA14" s="5">
        <f t="shared" ref="AA14" si="84">Z14/Z$28*100</f>
        <v>6.3843439204363168</v>
      </c>
      <c r="AB14" s="1">
        <f t="shared" si="6"/>
        <v>662</v>
      </c>
      <c r="AC14" s="5">
        <f t="shared" ref="AC14" si="85">AB14/AB$28*100</f>
        <v>5.5374320368046837</v>
      </c>
    </row>
    <row r="15" spans="1:29" ht="15" customHeight="1" x14ac:dyDescent="0.25">
      <c r="A15" s="1" t="s">
        <v>43</v>
      </c>
      <c r="B15" s="1">
        <v>73</v>
      </c>
      <c r="C15" s="5">
        <f t="shared" si="13"/>
        <v>4.4730392156862742</v>
      </c>
      <c r="D15" s="1">
        <v>2</v>
      </c>
      <c r="E15" s="5">
        <f t="shared" si="13"/>
        <v>1.9801980198019802</v>
      </c>
      <c r="F15" s="1">
        <v>0</v>
      </c>
      <c r="G15" s="5">
        <f t="shared" ref="G15" si="86">F15/F$28*100</f>
        <v>0</v>
      </c>
      <c r="H15" s="1">
        <v>58</v>
      </c>
      <c r="I15" s="5">
        <f t="shared" ref="I15" si="87">H15/H$28*100</f>
        <v>6.1767838125665602</v>
      </c>
      <c r="J15" s="1">
        <v>2</v>
      </c>
      <c r="K15" s="5">
        <f t="shared" ref="K15" si="88">J15/J$28*100</f>
        <v>2.9411764705882351</v>
      </c>
      <c r="L15" s="1">
        <v>5</v>
      </c>
      <c r="M15" s="5">
        <f t="shared" ref="M15" si="89">L15/L$28*100</f>
        <v>4.716981132075472</v>
      </c>
      <c r="N15" s="1">
        <v>15</v>
      </c>
      <c r="O15" s="5">
        <f t="shared" ref="O15" si="90">N15/N$28*100</f>
        <v>3.0425963488843815</v>
      </c>
      <c r="P15" s="1">
        <v>42</v>
      </c>
      <c r="Q15" s="5">
        <f t="shared" ref="Q15" si="91">P15/P$28*100</f>
        <v>4.7032474804031352</v>
      </c>
      <c r="R15" s="1">
        <v>3</v>
      </c>
      <c r="S15" s="5">
        <f t="shared" ref="S15" si="92">R15/R$28*100</f>
        <v>4.838709677419355</v>
      </c>
      <c r="T15" s="1">
        <v>96</v>
      </c>
      <c r="U15" s="5">
        <f t="shared" ref="U15" si="93">T15/T$28*100</f>
        <v>4.7595438770451164</v>
      </c>
      <c r="V15" s="1">
        <v>68</v>
      </c>
      <c r="W15" s="5">
        <f t="shared" ref="W15" si="94">V15/V$28*100</f>
        <v>5.1671732522796354</v>
      </c>
      <c r="X15" s="1">
        <v>56</v>
      </c>
      <c r="Y15" s="5">
        <f t="shared" ref="Y15" si="95">X15/X$28*100</f>
        <v>4.7863247863247871</v>
      </c>
      <c r="Z15" s="1">
        <v>179</v>
      </c>
      <c r="AA15" s="5">
        <f t="shared" ref="AA15" si="96">Z15/Z$28*100</f>
        <v>5.7427013153673405</v>
      </c>
      <c r="AB15" s="1">
        <f t="shared" si="6"/>
        <v>599</v>
      </c>
      <c r="AC15" s="5">
        <f t="shared" ref="AC15" si="97">AB15/AB$28*100</f>
        <v>5.0104558762024256</v>
      </c>
    </row>
    <row r="16" spans="1:29" ht="15.75" x14ac:dyDescent="0.25">
      <c r="A16" s="1" t="s">
        <v>45</v>
      </c>
      <c r="B16" s="1">
        <v>63</v>
      </c>
      <c r="C16" s="5">
        <f t="shared" si="13"/>
        <v>3.8602941176470589</v>
      </c>
      <c r="D16" s="1">
        <v>4</v>
      </c>
      <c r="E16" s="5">
        <f t="shared" si="13"/>
        <v>3.9603960396039604</v>
      </c>
      <c r="F16" s="1">
        <v>5</v>
      </c>
      <c r="G16" s="5">
        <f t="shared" ref="G16" si="98">F16/F$28*100</f>
        <v>12.195121951219512</v>
      </c>
      <c r="H16" s="1">
        <v>37</v>
      </c>
      <c r="I16" s="5">
        <f t="shared" ref="I16" si="99">H16/H$28*100</f>
        <v>3.9403620873269438</v>
      </c>
      <c r="J16" s="1">
        <v>6</v>
      </c>
      <c r="K16" s="5">
        <f t="shared" ref="K16" si="100">J16/J$28*100</f>
        <v>8.8235294117647065</v>
      </c>
      <c r="L16" s="1">
        <v>4</v>
      </c>
      <c r="M16" s="5">
        <f t="shared" ref="M16" si="101">L16/L$28*100</f>
        <v>3.7735849056603774</v>
      </c>
      <c r="N16" s="1">
        <v>17</v>
      </c>
      <c r="O16" s="5">
        <f t="shared" ref="O16" si="102">N16/N$28*100</f>
        <v>3.4482758620689653</v>
      </c>
      <c r="P16" s="1">
        <v>44</v>
      </c>
      <c r="Q16" s="5">
        <f t="shared" ref="Q16" si="103">P16/P$28*100</f>
        <v>4.9272116461366178</v>
      </c>
      <c r="R16" s="1">
        <v>7</v>
      </c>
      <c r="S16" s="5">
        <f t="shared" ref="S16" si="104">R16/R$28*100</f>
        <v>11.29032258064516</v>
      </c>
      <c r="T16" s="1">
        <v>68</v>
      </c>
      <c r="U16" s="5">
        <f t="shared" ref="U16" si="105">T16/T$28*100</f>
        <v>3.3713435795736242</v>
      </c>
      <c r="V16" s="1">
        <v>75</v>
      </c>
      <c r="W16" s="5">
        <f t="shared" ref="W16" si="106">V16/V$28*100</f>
        <v>5.6990881458966562</v>
      </c>
      <c r="X16" s="1">
        <v>53</v>
      </c>
      <c r="Y16" s="5">
        <f t="shared" ref="Y16" si="107">X16/X$28*100</f>
        <v>4.5299145299145298</v>
      </c>
      <c r="Z16" s="1">
        <v>120</v>
      </c>
      <c r="AA16" s="5">
        <f t="shared" ref="AA16" si="108">Z16/Z$28*100</f>
        <v>3.8498556304138591</v>
      </c>
      <c r="AB16" s="1">
        <f t="shared" si="6"/>
        <v>503</v>
      </c>
      <c r="AC16" s="5">
        <f t="shared" ref="AC16" si="109">AB16/AB$28*100</f>
        <v>4.2074445838561267</v>
      </c>
    </row>
    <row r="17" spans="1:29" ht="15.75" x14ac:dyDescent="0.25">
      <c r="A17" s="1" t="s">
        <v>46</v>
      </c>
      <c r="B17" s="1">
        <v>65</v>
      </c>
      <c r="C17" s="5">
        <f t="shared" si="13"/>
        <v>3.9828431372549016</v>
      </c>
      <c r="D17" s="1">
        <v>4</v>
      </c>
      <c r="E17" s="5">
        <f t="shared" si="13"/>
        <v>3.9603960396039604</v>
      </c>
      <c r="F17" s="1">
        <v>0</v>
      </c>
      <c r="G17" s="5">
        <f t="shared" ref="G17" si="110">F17/F$28*100</f>
        <v>0</v>
      </c>
      <c r="H17" s="1">
        <v>36</v>
      </c>
      <c r="I17" s="5">
        <f t="shared" ref="I17" si="111">H17/H$28*100</f>
        <v>3.8338658146964857</v>
      </c>
      <c r="J17" s="1">
        <v>4</v>
      </c>
      <c r="K17" s="5">
        <f t="shared" ref="K17" si="112">J17/J$28*100</f>
        <v>5.8823529411764701</v>
      </c>
      <c r="L17" s="1">
        <v>5</v>
      </c>
      <c r="M17" s="5">
        <f t="shared" ref="M17" si="113">L17/L$28*100</f>
        <v>4.716981132075472</v>
      </c>
      <c r="N17" s="1">
        <v>16</v>
      </c>
      <c r="O17" s="5">
        <f t="shared" ref="O17" si="114">N17/N$28*100</f>
        <v>3.2454361054766734</v>
      </c>
      <c r="P17" s="1">
        <v>36</v>
      </c>
      <c r="Q17" s="5">
        <f t="shared" ref="Q17" si="115">P17/P$28*100</f>
        <v>4.0313549832026876</v>
      </c>
      <c r="R17" s="1">
        <v>8</v>
      </c>
      <c r="S17" s="5">
        <f t="shared" ref="S17" si="116">R17/R$28*100</f>
        <v>12.903225806451612</v>
      </c>
      <c r="T17" s="1">
        <v>64</v>
      </c>
      <c r="U17" s="5">
        <f t="shared" ref="U17" si="117">T17/T$28*100</f>
        <v>3.1730292513634106</v>
      </c>
      <c r="V17" s="1">
        <v>74</v>
      </c>
      <c r="W17" s="5">
        <f t="shared" ref="W17" si="118">V17/V$28*100</f>
        <v>5.6231003039513681</v>
      </c>
      <c r="X17" s="1">
        <v>56</v>
      </c>
      <c r="Y17" s="5">
        <f t="shared" ref="Y17" si="119">X17/X$28*100</f>
        <v>4.7863247863247871</v>
      </c>
      <c r="Z17" s="1">
        <v>140</v>
      </c>
      <c r="AA17" s="5">
        <f t="shared" ref="AA17" si="120">Z17/Z$28*100</f>
        <v>4.4914982354828359</v>
      </c>
      <c r="AB17" s="1">
        <f t="shared" si="6"/>
        <v>508</v>
      </c>
      <c r="AC17" s="5">
        <f t="shared" ref="AC17" si="121">AB17/AB$28*100</f>
        <v>4.2492680886658301</v>
      </c>
    </row>
    <row r="18" spans="1:29" ht="15.75" x14ac:dyDescent="0.25">
      <c r="A18" s="1" t="s">
        <v>44</v>
      </c>
      <c r="B18" s="1">
        <v>58</v>
      </c>
      <c r="C18" s="5">
        <f t="shared" si="13"/>
        <v>3.5539215686274508</v>
      </c>
      <c r="D18" s="1">
        <v>5</v>
      </c>
      <c r="E18" s="5">
        <f t="shared" si="13"/>
        <v>4.9504950495049505</v>
      </c>
      <c r="F18" s="1">
        <v>1</v>
      </c>
      <c r="G18" s="5">
        <f t="shared" ref="G18" si="122">F18/F$28*100</f>
        <v>2.4390243902439024</v>
      </c>
      <c r="H18" s="1">
        <v>32</v>
      </c>
      <c r="I18" s="5">
        <f t="shared" ref="I18" si="123">H18/H$28*100</f>
        <v>3.407880724174654</v>
      </c>
      <c r="J18" s="1">
        <v>0</v>
      </c>
      <c r="K18" s="5">
        <f t="shared" ref="K18" si="124">J18/J$28*100</f>
        <v>0</v>
      </c>
      <c r="L18" s="1">
        <v>3</v>
      </c>
      <c r="M18" s="5">
        <f t="shared" ref="M18" si="125">L18/L$28*100</f>
        <v>2.8301886792452833</v>
      </c>
      <c r="N18" s="1">
        <v>18</v>
      </c>
      <c r="O18" s="5">
        <f t="shared" ref="O18" si="126">N18/N$28*100</f>
        <v>3.6511156186612577</v>
      </c>
      <c r="P18" s="1">
        <v>22</v>
      </c>
      <c r="Q18" s="5">
        <f t="shared" ref="Q18" si="127">P18/P$28*100</f>
        <v>2.4636058230683089</v>
      </c>
      <c r="R18" s="1">
        <v>2</v>
      </c>
      <c r="S18" s="5">
        <f t="shared" ref="S18" si="128">R18/R$28*100</f>
        <v>3.225806451612903</v>
      </c>
      <c r="T18" s="1">
        <v>76</v>
      </c>
      <c r="U18" s="5">
        <f t="shared" ref="U18" si="129">T18/T$28*100</f>
        <v>3.7679722359940508</v>
      </c>
      <c r="V18" s="1">
        <v>52</v>
      </c>
      <c r="W18" s="5">
        <f t="shared" ref="W18" si="130">V18/V$28*100</f>
        <v>3.9513677811550152</v>
      </c>
      <c r="X18" s="1">
        <v>46</v>
      </c>
      <c r="Y18" s="5">
        <f t="shared" ref="Y18" si="131">X18/X$28*100</f>
        <v>3.9316239316239314</v>
      </c>
      <c r="Z18" s="1">
        <v>98</v>
      </c>
      <c r="AA18" s="5">
        <f t="shared" ref="AA18" si="132">Z18/Z$28*100</f>
        <v>3.1440487648379851</v>
      </c>
      <c r="AB18" s="1">
        <f t="shared" si="6"/>
        <v>413</v>
      </c>
      <c r="AC18" s="5">
        <f t="shared" ref="AC18" si="133">AB18/AB$28*100</f>
        <v>3.4546214972814724</v>
      </c>
    </row>
    <row r="19" spans="1:29" ht="15.75" x14ac:dyDescent="0.25">
      <c r="A19" s="1" t="s">
        <v>47</v>
      </c>
      <c r="B19" s="1">
        <v>55</v>
      </c>
      <c r="C19" s="5">
        <f t="shared" si="13"/>
        <v>3.3700980392156863</v>
      </c>
      <c r="D19" s="1">
        <v>5</v>
      </c>
      <c r="E19" s="5">
        <f t="shared" si="13"/>
        <v>4.9504950495049505</v>
      </c>
      <c r="F19" s="1">
        <v>1</v>
      </c>
      <c r="G19" s="5">
        <f t="shared" ref="G19" si="134">F19/F$28*100</f>
        <v>2.4390243902439024</v>
      </c>
      <c r="H19" s="1">
        <v>34</v>
      </c>
      <c r="I19" s="5">
        <f t="shared" ref="I19" si="135">H19/H$28*100</f>
        <v>3.6208732694355699</v>
      </c>
      <c r="J19" s="1">
        <v>2</v>
      </c>
      <c r="K19" s="5">
        <f t="shared" ref="K19" si="136">J19/J$28*100</f>
        <v>2.9411764705882351</v>
      </c>
      <c r="L19" s="1">
        <v>5</v>
      </c>
      <c r="M19" s="5">
        <f t="shared" ref="M19" si="137">L19/L$28*100</f>
        <v>4.716981132075472</v>
      </c>
      <c r="N19" s="1">
        <v>25</v>
      </c>
      <c r="O19" s="5">
        <f t="shared" ref="O19" si="138">N19/N$28*100</f>
        <v>5.0709939148073024</v>
      </c>
      <c r="P19" s="1">
        <v>38</v>
      </c>
      <c r="Q19" s="5">
        <f t="shared" ref="Q19" si="139">P19/P$28*100</f>
        <v>4.2553191489361701</v>
      </c>
      <c r="R19" s="1">
        <v>0</v>
      </c>
      <c r="S19" s="5">
        <f t="shared" ref="S19" si="140">R19/R$28*100</f>
        <v>0</v>
      </c>
      <c r="T19" s="1">
        <v>63</v>
      </c>
      <c r="U19" s="5">
        <f t="shared" ref="U19" si="141">T19/T$28*100</f>
        <v>3.1234506693108575</v>
      </c>
      <c r="V19" s="1">
        <v>45</v>
      </c>
      <c r="W19" s="5">
        <f t="shared" ref="W19" si="142">V19/V$28*100</f>
        <v>3.4194528875379939</v>
      </c>
      <c r="X19" s="1">
        <v>56</v>
      </c>
      <c r="Y19" s="5">
        <f t="shared" ref="Y19" si="143">X19/X$28*100</f>
        <v>4.7863247863247871</v>
      </c>
      <c r="Z19" s="1">
        <v>116</v>
      </c>
      <c r="AA19" s="5">
        <f t="shared" ref="AA19" si="144">Z19/Z$28*100</f>
        <v>3.7215271094000641</v>
      </c>
      <c r="AB19" s="1">
        <f t="shared" si="6"/>
        <v>445</v>
      </c>
      <c r="AC19" s="5">
        <f t="shared" ref="AC19" si="145">AB19/AB$28*100</f>
        <v>3.7222919280635716</v>
      </c>
    </row>
    <row r="20" spans="1:29" ht="15.75" x14ac:dyDescent="0.25">
      <c r="A20" s="1" t="s">
        <v>48</v>
      </c>
      <c r="B20" s="1">
        <v>61</v>
      </c>
      <c r="C20" s="5">
        <f t="shared" si="13"/>
        <v>3.7377450980392157</v>
      </c>
      <c r="D20" s="1">
        <v>3</v>
      </c>
      <c r="E20" s="5">
        <f t="shared" si="13"/>
        <v>2.9702970297029703</v>
      </c>
      <c r="F20" s="1">
        <v>0</v>
      </c>
      <c r="G20" s="5">
        <f t="shared" ref="G20" si="146">F20/F$28*100</f>
        <v>0</v>
      </c>
      <c r="H20" s="1">
        <v>30</v>
      </c>
      <c r="I20" s="5">
        <f t="shared" ref="I20" si="147">H20/H$28*100</f>
        <v>3.1948881789137378</v>
      </c>
      <c r="J20" s="1">
        <v>6</v>
      </c>
      <c r="K20" s="5">
        <f t="shared" ref="K20" si="148">J20/J$28*100</f>
        <v>8.8235294117647065</v>
      </c>
      <c r="L20" s="1">
        <v>4</v>
      </c>
      <c r="M20" s="5">
        <f t="shared" ref="M20" si="149">L20/L$28*100</f>
        <v>3.7735849056603774</v>
      </c>
      <c r="N20" s="1">
        <v>6</v>
      </c>
      <c r="O20" s="5">
        <f t="shared" ref="O20" si="150">N20/N$28*100</f>
        <v>1.2170385395537524</v>
      </c>
      <c r="P20" s="1">
        <v>28</v>
      </c>
      <c r="Q20" s="5">
        <f t="shared" ref="Q20" si="151">P20/P$28*100</f>
        <v>3.135498320268757</v>
      </c>
      <c r="R20" s="1">
        <v>3</v>
      </c>
      <c r="S20" s="5">
        <f t="shared" ref="S20" si="152">R20/R$28*100</f>
        <v>4.838709677419355</v>
      </c>
      <c r="T20" s="1">
        <v>71</v>
      </c>
      <c r="U20" s="5">
        <f t="shared" ref="U20" si="153">T20/T$28*100</f>
        <v>3.5200793257312837</v>
      </c>
      <c r="V20" s="1">
        <v>42</v>
      </c>
      <c r="W20" s="5">
        <f t="shared" ref="W20" si="154">V20/V$28*100</f>
        <v>3.1914893617021276</v>
      </c>
      <c r="X20" s="1">
        <v>34</v>
      </c>
      <c r="Y20" s="5">
        <f t="shared" ref="Y20" si="155">X20/X$28*100</f>
        <v>2.9059829059829059</v>
      </c>
      <c r="Z20" s="1">
        <v>96</v>
      </c>
      <c r="AA20" s="5">
        <f t="shared" ref="AA20" si="156">Z20/Z$28*100</f>
        <v>3.0798845043310878</v>
      </c>
      <c r="AB20" s="1">
        <f t="shared" si="6"/>
        <v>384</v>
      </c>
      <c r="AC20" s="5">
        <f t="shared" ref="AC20" si="157">AB20/AB$28*100</f>
        <v>3.2120451693851941</v>
      </c>
    </row>
    <row r="21" spans="1:29" ht="15.75" x14ac:dyDescent="0.25">
      <c r="A21" s="1" t="s">
        <v>49</v>
      </c>
      <c r="B21" s="1">
        <v>81</v>
      </c>
      <c r="C21" s="5">
        <f t="shared" si="13"/>
        <v>4.9632352941176467</v>
      </c>
      <c r="D21" s="1">
        <v>6</v>
      </c>
      <c r="E21" s="5">
        <f t="shared" si="13"/>
        <v>5.9405940594059405</v>
      </c>
      <c r="F21" s="1">
        <v>2</v>
      </c>
      <c r="G21" s="5">
        <f t="shared" ref="G21" si="158">F21/F$28*100</f>
        <v>4.8780487804878048</v>
      </c>
      <c r="H21" s="1">
        <v>45</v>
      </c>
      <c r="I21" s="5">
        <f t="shared" ref="I21" si="159">H21/H$28*100</f>
        <v>4.7923322683706067</v>
      </c>
      <c r="J21" s="1">
        <v>3</v>
      </c>
      <c r="K21" s="5">
        <f t="shared" ref="K21" si="160">J21/J$28*100</f>
        <v>4.4117647058823533</v>
      </c>
      <c r="L21" s="1">
        <v>2</v>
      </c>
      <c r="M21" s="5">
        <f t="shared" ref="M21" si="161">L21/L$28*100</f>
        <v>1.8867924528301887</v>
      </c>
      <c r="N21" s="1">
        <v>32</v>
      </c>
      <c r="O21" s="5">
        <f t="shared" ref="O21" si="162">N21/N$28*100</f>
        <v>6.4908722109533468</v>
      </c>
      <c r="P21" s="1">
        <v>25</v>
      </c>
      <c r="Q21" s="5">
        <f t="shared" ref="Q21" si="163">P21/P$28*100</f>
        <v>2.7995520716685331</v>
      </c>
      <c r="R21" s="1">
        <v>1</v>
      </c>
      <c r="S21" s="5">
        <f t="shared" ref="S21" si="164">R21/R$28*100</f>
        <v>1.6129032258064515</v>
      </c>
      <c r="T21" s="1">
        <v>75</v>
      </c>
      <c r="U21" s="5">
        <f t="shared" ref="U21" si="165">T21/T$28*100</f>
        <v>3.7183936539414972</v>
      </c>
      <c r="V21" s="1">
        <v>37</v>
      </c>
      <c r="W21" s="5">
        <f t="shared" ref="W21" si="166">V21/V$28*100</f>
        <v>2.811550151975684</v>
      </c>
      <c r="X21" s="1">
        <v>33</v>
      </c>
      <c r="Y21" s="5">
        <f t="shared" ref="Y21" si="167">X21/X$28*100</f>
        <v>2.8205128205128207</v>
      </c>
      <c r="Z21" s="1">
        <v>91</v>
      </c>
      <c r="AA21" s="5">
        <f t="shared" ref="AA21" si="168">Z21/Z$28*100</f>
        <v>2.9194738530638435</v>
      </c>
      <c r="AB21" s="1">
        <f t="shared" si="6"/>
        <v>433</v>
      </c>
      <c r="AC21" s="5">
        <f t="shared" ref="AC21" si="169">AB21/AB$28*100</f>
        <v>3.6219155165202848</v>
      </c>
    </row>
    <row r="22" spans="1:29" ht="15.75" x14ac:dyDescent="0.25">
      <c r="A22" s="1" t="s">
        <v>50</v>
      </c>
      <c r="B22" s="1">
        <v>44</v>
      </c>
      <c r="C22" s="5">
        <f t="shared" si="13"/>
        <v>2.6960784313725492</v>
      </c>
      <c r="D22" s="1">
        <v>4</v>
      </c>
      <c r="E22" s="5">
        <f t="shared" si="13"/>
        <v>3.9603960396039604</v>
      </c>
      <c r="F22" s="1">
        <v>3</v>
      </c>
      <c r="G22" s="5">
        <f t="shared" ref="G22" si="170">F22/F$28*100</f>
        <v>7.3170731707317067</v>
      </c>
      <c r="H22" s="1">
        <v>38</v>
      </c>
      <c r="I22" s="5">
        <f t="shared" ref="I22" si="171">H22/H$28*100</f>
        <v>4.046858359957402</v>
      </c>
      <c r="J22" s="1">
        <v>3</v>
      </c>
      <c r="K22" s="5">
        <f t="shared" ref="K22" si="172">J22/J$28*100</f>
        <v>4.4117647058823533</v>
      </c>
      <c r="L22" s="1">
        <v>4</v>
      </c>
      <c r="M22" s="5">
        <f t="shared" ref="M22" si="173">L22/L$28*100</f>
        <v>3.7735849056603774</v>
      </c>
      <c r="N22" s="1">
        <v>16</v>
      </c>
      <c r="O22" s="5">
        <f t="shared" ref="O22" si="174">N22/N$28*100</f>
        <v>3.2454361054766734</v>
      </c>
      <c r="P22" s="1">
        <v>20</v>
      </c>
      <c r="Q22" s="5">
        <f t="shared" ref="Q22" si="175">P22/P$28*100</f>
        <v>2.2396416573348263</v>
      </c>
      <c r="R22" s="1">
        <v>2</v>
      </c>
      <c r="S22" s="5">
        <f t="shared" ref="S22" si="176">R22/R$28*100</f>
        <v>3.225806451612903</v>
      </c>
      <c r="T22" s="1">
        <v>72</v>
      </c>
      <c r="U22" s="5">
        <f t="shared" ref="U22" si="177">T22/T$28*100</f>
        <v>3.5696579077838373</v>
      </c>
      <c r="V22" s="1">
        <v>38</v>
      </c>
      <c r="W22" s="5">
        <f t="shared" ref="W22" si="178">V22/V$28*100</f>
        <v>2.8875379939209727</v>
      </c>
      <c r="X22" s="1">
        <v>30</v>
      </c>
      <c r="Y22" s="5">
        <f t="shared" ref="Y22" si="179">X22/X$28*100</f>
        <v>2.5641025641025639</v>
      </c>
      <c r="Z22" s="1">
        <v>87</v>
      </c>
      <c r="AA22" s="5">
        <f t="shared" ref="AA22" si="180">Z22/Z$28*100</f>
        <v>2.7911453320500481</v>
      </c>
      <c r="AB22" s="1">
        <f t="shared" si="6"/>
        <v>361</v>
      </c>
      <c r="AC22" s="5">
        <f t="shared" ref="AC22" si="181">AB22/AB$28*100</f>
        <v>3.0196570472605604</v>
      </c>
    </row>
    <row r="23" spans="1:29" ht="15.75" x14ac:dyDescent="0.25">
      <c r="A23" s="1" t="s">
        <v>51</v>
      </c>
      <c r="B23" s="1">
        <v>62</v>
      </c>
      <c r="C23" s="5">
        <f t="shared" si="13"/>
        <v>3.7990196078431371</v>
      </c>
      <c r="D23" s="1">
        <v>1</v>
      </c>
      <c r="E23" s="5">
        <f t="shared" si="13"/>
        <v>0.99009900990099009</v>
      </c>
      <c r="F23" s="1">
        <v>0</v>
      </c>
      <c r="G23" s="5">
        <f t="shared" ref="G23" si="182">F23/F$28*100</f>
        <v>0</v>
      </c>
      <c r="H23" s="1">
        <v>28</v>
      </c>
      <c r="I23" s="5">
        <f t="shared" ref="I23" si="183">H23/H$28*100</f>
        <v>2.9818956336528224</v>
      </c>
      <c r="J23" s="1">
        <v>1</v>
      </c>
      <c r="K23" s="5">
        <f t="shared" ref="K23" si="184">J23/J$28*100</f>
        <v>1.4705882352941175</v>
      </c>
      <c r="L23" s="1">
        <v>5</v>
      </c>
      <c r="M23" s="5">
        <f t="shared" ref="M23" si="185">L23/L$28*100</f>
        <v>4.716981132075472</v>
      </c>
      <c r="N23" s="1">
        <v>16</v>
      </c>
      <c r="O23" s="5">
        <f t="shared" ref="O23" si="186">N23/N$28*100</f>
        <v>3.2454361054766734</v>
      </c>
      <c r="P23" s="1">
        <v>23</v>
      </c>
      <c r="Q23" s="5">
        <f t="shared" ref="Q23" si="187">P23/P$28*100</f>
        <v>2.5755879059350502</v>
      </c>
      <c r="R23" s="1">
        <v>2</v>
      </c>
      <c r="S23" s="5">
        <f t="shared" ref="S23" si="188">R23/R$28*100</f>
        <v>3.225806451612903</v>
      </c>
      <c r="T23" s="1">
        <v>67</v>
      </c>
      <c r="U23" s="5">
        <f t="shared" ref="U23" si="189">T23/T$28*100</f>
        <v>3.3217649975210706</v>
      </c>
      <c r="V23" s="1">
        <v>34</v>
      </c>
      <c r="W23" s="5">
        <f t="shared" ref="W23" si="190">V23/V$28*100</f>
        <v>2.5835866261398177</v>
      </c>
      <c r="X23" s="1">
        <v>36</v>
      </c>
      <c r="Y23" s="5">
        <f t="shared" ref="Y23" si="191">X23/X$28*100</f>
        <v>3.0769230769230771</v>
      </c>
      <c r="Z23" s="1">
        <v>103</v>
      </c>
      <c r="AA23" s="5">
        <f t="shared" ref="AA23" si="192">Z23/Z$28*100</f>
        <v>3.3044594161052294</v>
      </c>
      <c r="AB23" s="1">
        <f t="shared" si="6"/>
        <v>378</v>
      </c>
      <c r="AC23" s="5">
        <f t="shared" ref="AC23" si="193">AB23/AB$28*100</f>
        <v>3.161856963613551</v>
      </c>
    </row>
    <row r="24" spans="1:29" ht="15.75" x14ac:dyDescent="0.25">
      <c r="A24" s="1" t="s">
        <v>52</v>
      </c>
      <c r="B24" s="1">
        <v>36</v>
      </c>
      <c r="C24" s="5">
        <f t="shared" si="13"/>
        <v>2.2058823529411766</v>
      </c>
      <c r="D24" s="1">
        <v>4</v>
      </c>
      <c r="E24" s="5">
        <f t="shared" si="13"/>
        <v>3.9603960396039604</v>
      </c>
      <c r="F24" s="1">
        <v>0</v>
      </c>
      <c r="G24" s="5">
        <f t="shared" ref="G24" si="194">F24/F$28*100</f>
        <v>0</v>
      </c>
      <c r="H24" s="1">
        <v>31</v>
      </c>
      <c r="I24" s="5">
        <f t="shared" ref="I24" si="195">H24/H$28*100</f>
        <v>3.3013844515441959</v>
      </c>
      <c r="J24" s="1">
        <v>4</v>
      </c>
      <c r="K24" s="5">
        <f t="shared" ref="K24" si="196">J24/J$28*100</f>
        <v>5.8823529411764701</v>
      </c>
      <c r="L24" s="1">
        <v>1</v>
      </c>
      <c r="M24" s="5">
        <f t="shared" ref="M24" si="197">L24/L$28*100</f>
        <v>0.94339622641509435</v>
      </c>
      <c r="N24" s="1">
        <v>11</v>
      </c>
      <c r="O24" s="5">
        <f t="shared" ref="O24" si="198">N24/N$28*100</f>
        <v>2.2312373225152129</v>
      </c>
      <c r="P24" s="1">
        <v>33</v>
      </c>
      <c r="Q24" s="5">
        <f t="shared" ref="Q24" si="199">P24/P$28*100</f>
        <v>3.6954087346024638</v>
      </c>
      <c r="R24" s="1">
        <v>1</v>
      </c>
      <c r="S24" s="5">
        <f t="shared" ref="S24" si="200">R24/R$28*100</f>
        <v>1.6129032258064515</v>
      </c>
      <c r="T24" s="1">
        <v>51</v>
      </c>
      <c r="U24" s="5">
        <f t="shared" ref="U24" si="201">T24/T$28*100</f>
        <v>2.5285076846802181</v>
      </c>
      <c r="V24" s="1">
        <v>42</v>
      </c>
      <c r="W24" s="5">
        <f t="shared" ref="W24" si="202">V24/V$28*100</f>
        <v>3.1914893617021276</v>
      </c>
      <c r="X24" s="1">
        <v>44</v>
      </c>
      <c r="Y24" s="5">
        <f t="shared" ref="Y24" si="203">X24/X$28*100</f>
        <v>3.7606837606837606</v>
      </c>
      <c r="Z24" s="1">
        <v>73</v>
      </c>
      <c r="AA24" s="5">
        <f t="shared" ref="AA24" si="204">Z24/Z$28*100</f>
        <v>2.3419955085017645</v>
      </c>
      <c r="AB24" s="1">
        <f t="shared" si="6"/>
        <v>331</v>
      </c>
      <c r="AC24" s="5">
        <f t="shared" ref="AC24" si="205">AB24/AB$28*100</f>
        <v>2.7687160184023418</v>
      </c>
    </row>
    <row r="25" spans="1:29" ht="15.75" x14ac:dyDescent="0.25">
      <c r="A25" s="1" t="s">
        <v>53</v>
      </c>
      <c r="B25" s="1">
        <v>59</v>
      </c>
      <c r="C25" s="5">
        <f t="shared" si="13"/>
        <v>3.615196078431373</v>
      </c>
      <c r="D25" s="1">
        <v>1</v>
      </c>
      <c r="E25" s="5">
        <f t="shared" si="13"/>
        <v>0.99009900990099009</v>
      </c>
      <c r="F25" s="1">
        <v>1</v>
      </c>
      <c r="G25" s="5">
        <f t="shared" ref="G25" si="206">F25/F$28*100</f>
        <v>2.4390243902439024</v>
      </c>
      <c r="H25" s="1">
        <v>40</v>
      </c>
      <c r="I25" s="5">
        <f t="shared" ref="I25" si="207">H25/H$28*100</f>
        <v>4.2598509052183173</v>
      </c>
      <c r="J25" s="1">
        <v>2</v>
      </c>
      <c r="K25" s="5">
        <f t="shared" ref="K25" si="208">J25/J$28*100</f>
        <v>2.9411764705882351</v>
      </c>
      <c r="L25" s="1">
        <v>8</v>
      </c>
      <c r="M25" s="5">
        <f t="shared" ref="M25" si="209">L25/L$28*100</f>
        <v>7.5471698113207548</v>
      </c>
      <c r="N25" s="1">
        <v>12</v>
      </c>
      <c r="O25" s="5">
        <f t="shared" ref="O25" si="210">N25/N$28*100</f>
        <v>2.4340770791075048</v>
      </c>
      <c r="P25" s="1">
        <v>41</v>
      </c>
      <c r="Q25" s="5">
        <f t="shared" ref="Q25" si="211">P25/P$28*100</f>
        <v>4.591265397536394</v>
      </c>
      <c r="R25" s="1">
        <v>2</v>
      </c>
      <c r="S25" s="5">
        <f t="shared" ref="S25" si="212">R25/R$28*100</f>
        <v>3.225806451612903</v>
      </c>
      <c r="T25" s="1">
        <v>57</v>
      </c>
      <c r="U25" s="5">
        <f t="shared" ref="U25" si="213">T25/T$28*100</f>
        <v>2.825979176995538</v>
      </c>
      <c r="V25" s="1">
        <v>43</v>
      </c>
      <c r="W25" s="5">
        <f t="shared" ref="W25" si="214">V25/V$28*100</f>
        <v>3.2674772036474162</v>
      </c>
      <c r="X25" s="1">
        <v>43</v>
      </c>
      <c r="Y25" s="5">
        <f t="shared" ref="Y25" si="215">X25/X$28*100</f>
        <v>3.6752136752136755</v>
      </c>
      <c r="Z25" s="1">
        <v>108</v>
      </c>
      <c r="AA25" s="5">
        <f t="shared" ref="AA25" si="216">Z25/Z$28*100</f>
        <v>3.4648700673724733</v>
      </c>
      <c r="AB25" s="1">
        <f t="shared" si="6"/>
        <v>417</v>
      </c>
      <c r="AC25" s="5">
        <f t="shared" ref="AC25" si="217">AB25/AB$28*100</f>
        <v>3.4880803011292345</v>
      </c>
    </row>
    <row r="26" spans="1:29" ht="15.75" x14ac:dyDescent="0.25">
      <c r="A26" s="1" t="s">
        <v>54</v>
      </c>
      <c r="B26" s="1">
        <v>40</v>
      </c>
      <c r="C26" s="5">
        <f t="shared" si="13"/>
        <v>2.4509803921568629</v>
      </c>
      <c r="D26" s="1">
        <v>1</v>
      </c>
      <c r="E26" s="5">
        <f t="shared" si="13"/>
        <v>0.99009900990099009</v>
      </c>
      <c r="F26" s="1">
        <v>3</v>
      </c>
      <c r="G26" s="5">
        <f t="shared" ref="G26" si="218">F26/F$28*100</f>
        <v>7.3170731707317067</v>
      </c>
      <c r="H26" s="1">
        <v>24</v>
      </c>
      <c r="I26" s="5">
        <f t="shared" ref="I26" si="219">H26/H$28*100</f>
        <v>2.5559105431309903</v>
      </c>
      <c r="J26" s="1">
        <v>2</v>
      </c>
      <c r="K26" s="5">
        <f t="shared" ref="K26" si="220">J26/J$28*100</f>
        <v>2.9411764705882351</v>
      </c>
      <c r="L26" s="1">
        <v>3</v>
      </c>
      <c r="M26" s="5">
        <f t="shared" ref="M26" si="221">L26/L$28*100</f>
        <v>2.8301886792452833</v>
      </c>
      <c r="N26" s="1">
        <v>12</v>
      </c>
      <c r="O26" s="5">
        <f t="shared" ref="O26" si="222">N26/N$28*100</f>
        <v>2.4340770791075048</v>
      </c>
      <c r="P26" s="1">
        <v>39</v>
      </c>
      <c r="Q26" s="5">
        <f t="shared" ref="Q26" si="223">P26/P$28*100</f>
        <v>4.3673012318029114</v>
      </c>
      <c r="R26" s="1">
        <v>1</v>
      </c>
      <c r="S26" s="5">
        <f t="shared" ref="S26" si="224">R26/R$28*100</f>
        <v>1.6129032258064515</v>
      </c>
      <c r="T26" s="1">
        <v>68</v>
      </c>
      <c r="U26" s="5">
        <f t="shared" ref="U26" si="225">T26/T$28*100</f>
        <v>3.3713435795736242</v>
      </c>
      <c r="V26" s="1">
        <v>39</v>
      </c>
      <c r="W26" s="5">
        <f t="shared" ref="W26" si="226">V26/V$28*100</f>
        <v>2.9635258358662613</v>
      </c>
      <c r="X26" s="1">
        <v>48</v>
      </c>
      <c r="Y26" s="5">
        <f t="shared" ref="Y26" si="227">X26/X$28*100</f>
        <v>4.1025641025641022</v>
      </c>
      <c r="Z26" s="1">
        <v>75</v>
      </c>
      <c r="AA26" s="5">
        <f t="shared" ref="AA26" si="228">Z26/Z$28*100</f>
        <v>2.4061597690086622</v>
      </c>
      <c r="AB26" s="1">
        <f t="shared" si="6"/>
        <v>355</v>
      </c>
      <c r="AC26" s="5">
        <f t="shared" ref="AC26" si="229">AB26/AB$28*100</f>
        <v>2.9694688414889168</v>
      </c>
    </row>
    <row r="27" spans="1:29" ht="15.75" x14ac:dyDescent="0.25">
      <c r="A27" s="1" t="s">
        <v>55</v>
      </c>
      <c r="B27" s="1">
        <v>55</v>
      </c>
      <c r="C27" s="5">
        <f t="shared" si="13"/>
        <v>3.3700980392156863</v>
      </c>
      <c r="D27" s="1">
        <v>3</v>
      </c>
      <c r="E27" s="5">
        <f t="shared" si="13"/>
        <v>2.9702970297029703</v>
      </c>
      <c r="F27" s="1">
        <v>0</v>
      </c>
      <c r="G27" s="5">
        <f t="shared" ref="G27" si="230">F27/F$28*100</f>
        <v>0</v>
      </c>
      <c r="H27" s="1">
        <v>18</v>
      </c>
      <c r="I27" s="5">
        <f t="shared" ref="I27" si="231">H27/H$28*100</f>
        <v>1.9169329073482428</v>
      </c>
      <c r="J27" s="1">
        <v>5</v>
      </c>
      <c r="K27" s="5">
        <f t="shared" ref="K27" si="232">J27/J$28*100</f>
        <v>7.3529411764705888</v>
      </c>
      <c r="L27" s="1">
        <v>2</v>
      </c>
      <c r="M27" s="5">
        <f t="shared" ref="M27" si="233">L27/L$28*100</f>
        <v>1.8867924528301887</v>
      </c>
      <c r="N27" s="1">
        <v>13</v>
      </c>
      <c r="O27" s="5">
        <f t="shared" ref="O27" si="234">N27/N$28*100</f>
        <v>2.6369168356997972</v>
      </c>
      <c r="P27" s="1">
        <v>25</v>
      </c>
      <c r="Q27" s="5">
        <f t="shared" ref="Q27" si="235">P27/P$28*100</f>
        <v>2.7995520716685331</v>
      </c>
      <c r="R27" s="1">
        <v>0</v>
      </c>
      <c r="S27" s="5">
        <f t="shared" ref="S27" si="236">R27/R$28*100</f>
        <v>0</v>
      </c>
      <c r="T27" s="1">
        <v>59</v>
      </c>
      <c r="U27" s="5">
        <f t="shared" ref="U27" si="237">T27/T$28*100</f>
        <v>2.9251363411006448</v>
      </c>
      <c r="V27" s="1">
        <v>29</v>
      </c>
      <c r="W27" s="5">
        <f t="shared" ref="W27" si="238">V27/V$28*100</f>
        <v>2.2036474164133737</v>
      </c>
      <c r="X27" s="1">
        <v>34</v>
      </c>
      <c r="Y27" s="5">
        <f t="shared" ref="Y27" si="239">X27/X$28*100</f>
        <v>2.9059829059829059</v>
      </c>
      <c r="Z27" s="1">
        <v>90</v>
      </c>
      <c r="AA27" s="5">
        <f t="shared" ref="AA27" si="240">Z27/Z$28*100</f>
        <v>2.8873917228103942</v>
      </c>
      <c r="AB27" s="1">
        <f t="shared" si="6"/>
        <v>333</v>
      </c>
      <c r="AC27" s="5">
        <f t="shared" ref="AC27" si="241">AB27/AB$28*100</f>
        <v>2.7854454203262233</v>
      </c>
    </row>
    <row r="28" spans="1:29" ht="15.75" x14ac:dyDescent="0.25">
      <c r="A28" s="13" t="s">
        <v>9</v>
      </c>
      <c r="B28" s="13">
        <f>SUM(B4:B27)</f>
        <v>1632</v>
      </c>
      <c r="C28" s="5">
        <f t="shared" si="13"/>
        <v>100</v>
      </c>
      <c r="D28" s="13">
        <f t="shared" ref="D28:AB28" si="242">SUM(D4:D27)</f>
        <v>101</v>
      </c>
      <c r="E28" s="5">
        <f t="shared" si="13"/>
        <v>100</v>
      </c>
      <c r="F28" s="13">
        <f t="shared" si="242"/>
        <v>41</v>
      </c>
      <c r="G28" s="5">
        <f t="shared" ref="G28" si="243">F28/F$28*100</f>
        <v>100</v>
      </c>
      <c r="H28" s="13">
        <f t="shared" si="242"/>
        <v>939</v>
      </c>
      <c r="I28" s="5">
        <f t="shared" ref="I28" si="244">H28/H$28*100</f>
        <v>100</v>
      </c>
      <c r="J28" s="13">
        <f t="shared" si="242"/>
        <v>68</v>
      </c>
      <c r="K28" s="5">
        <f t="shared" ref="K28" si="245">J28/J$28*100</f>
        <v>100</v>
      </c>
      <c r="L28" s="13">
        <f t="shared" si="242"/>
        <v>106</v>
      </c>
      <c r="M28" s="5">
        <f t="shared" ref="M28" si="246">L28/L$28*100</f>
        <v>100</v>
      </c>
      <c r="N28" s="13">
        <f t="shared" si="242"/>
        <v>493</v>
      </c>
      <c r="O28" s="5">
        <f t="shared" ref="O28" si="247">N28/N$28*100</f>
        <v>100</v>
      </c>
      <c r="P28" s="13">
        <f t="shared" si="242"/>
        <v>893</v>
      </c>
      <c r="Q28" s="5">
        <f t="shared" ref="Q28" si="248">P28/P$28*100</f>
        <v>100</v>
      </c>
      <c r="R28" s="13">
        <f t="shared" si="242"/>
        <v>62</v>
      </c>
      <c r="S28" s="5">
        <f t="shared" ref="S28" si="249">R28/R$28*100</f>
        <v>100</v>
      </c>
      <c r="T28" s="13">
        <f t="shared" si="242"/>
        <v>2017</v>
      </c>
      <c r="U28" s="5">
        <f t="shared" ref="U28" si="250">T28/T$28*100</f>
        <v>100</v>
      </c>
      <c r="V28" s="13">
        <f t="shared" si="242"/>
        <v>1316</v>
      </c>
      <c r="W28" s="5">
        <f t="shared" ref="W28" si="251">V28/V$28*100</f>
        <v>100</v>
      </c>
      <c r="X28" s="13">
        <f t="shared" si="242"/>
        <v>1170</v>
      </c>
      <c r="Y28" s="5">
        <f t="shared" ref="Y28" si="252">X28/X$28*100</f>
        <v>100</v>
      </c>
      <c r="Z28" s="13">
        <f t="shared" si="242"/>
        <v>3117</v>
      </c>
      <c r="AA28" s="5">
        <f t="shared" ref="AA28" si="253">Z28/Z$28*100</f>
        <v>100</v>
      </c>
      <c r="AB28" s="13">
        <f t="shared" si="242"/>
        <v>11955</v>
      </c>
      <c r="AC28" s="5">
        <f t="shared" ref="AC28" si="254">AB28/AB$28*100</f>
        <v>100</v>
      </c>
    </row>
    <row r="29" spans="1:29" ht="31.5" x14ac:dyDescent="0.25">
      <c r="A29" s="16" t="s">
        <v>16</v>
      </c>
      <c r="B29" s="13" t="s">
        <v>13</v>
      </c>
      <c r="C29" s="4" t="s">
        <v>14</v>
      </c>
      <c r="D29" s="13" t="s">
        <v>13</v>
      </c>
      <c r="E29" s="4" t="s">
        <v>14</v>
      </c>
      <c r="F29" s="13" t="s">
        <v>13</v>
      </c>
      <c r="G29" s="4" t="s">
        <v>14</v>
      </c>
      <c r="H29" s="13" t="s">
        <v>13</v>
      </c>
      <c r="I29" s="4" t="s">
        <v>14</v>
      </c>
      <c r="J29" s="13" t="s">
        <v>13</v>
      </c>
      <c r="K29" s="4" t="s">
        <v>14</v>
      </c>
      <c r="L29" s="13" t="s">
        <v>13</v>
      </c>
      <c r="M29" s="4" t="s">
        <v>14</v>
      </c>
      <c r="N29" s="13" t="s">
        <v>13</v>
      </c>
      <c r="O29" s="4" t="s">
        <v>14</v>
      </c>
      <c r="P29" s="13" t="s">
        <v>13</v>
      </c>
      <c r="Q29" s="4" t="s">
        <v>14</v>
      </c>
      <c r="R29" s="13" t="s">
        <v>13</v>
      </c>
      <c r="S29" s="4" t="s">
        <v>14</v>
      </c>
      <c r="T29" s="13" t="s">
        <v>13</v>
      </c>
      <c r="U29" s="4" t="s">
        <v>14</v>
      </c>
      <c r="V29" s="13" t="s">
        <v>13</v>
      </c>
      <c r="W29" s="4" t="s">
        <v>14</v>
      </c>
      <c r="X29" s="13" t="s">
        <v>13</v>
      </c>
      <c r="Y29" s="4" t="s">
        <v>14</v>
      </c>
      <c r="Z29" s="13" t="s">
        <v>13</v>
      </c>
      <c r="AA29" s="4" t="s">
        <v>14</v>
      </c>
      <c r="AB29" s="13" t="s">
        <v>13</v>
      </c>
      <c r="AC29" s="4" t="s">
        <v>14</v>
      </c>
    </row>
    <row r="30" spans="1:29" ht="15.75" x14ac:dyDescent="0.25">
      <c r="A30" s="13" t="s">
        <v>10</v>
      </c>
      <c r="B30" s="16">
        <f>B28-B31</f>
        <v>1422</v>
      </c>
      <c r="C30" s="5">
        <f>B30/B32*100</f>
        <v>87.132352941176478</v>
      </c>
      <c r="D30" s="16">
        <f>D28-D31</f>
        <v>38</v>
      </c>
      <c r="E30" s="5">
        <f>D30/D32*100</f>
        <v>37.623762376237622</v>
      </c>
      <c r="F30" s="16">
        <f>F28-F31</f>
        <v>32</v>
      </c>
      <c r="G30" s="5">
        <f>F30/F32*100</f>
        <v>78.048780487804876</v>
      </c>
      <c r="H30" s="16">
        <f>H28-H31</f>
        <v>733</v>
      </c>
      <c r="I30" s="5">
        <f>H30/H32*100</f>
        <v>78.061767838125661</v>
      </c>
      <c r="J30" s="16">
        <f>J28-J31</f>
        <v>62</v>
      </c>
      <c r="K30" s="5">
        <f>J30/J32*100</f>
        <v>91.17647058823529</v>
      </c>
      <c r="L30" s="16">
        <f>L28-L31</f>
        <v>89</v>
      </c>
      <c r="M30" s="5">
        <f>L30/L32*100</f>
        <v>83.962264150943398</v>
      </c>
      <c r="N30" s="16">
        <f>N28-N31</f>
        <v>464</v>
      </c>
      <c r="O30" s="5">
        <f>N30/N32*100</f>
        <v>94.117647058823522</v>
      </c>
      <c r="P30" s="16">
        <f>P28-P31</f>
        <v>802</v>
      </c>
      <c r="Q30" s="5">
        <f>P30/P32*100</f>
        <v>89.809630459126538</v>
      </c>
      <c r="R30" s="16">
        <f>R28-R31</f>
        <v>56</v>
      </c>
      <c r="S30" s="5">
        <f>R30/R32*100</f>
        <v>90.322580645161281</v>
      </c>
      <c r="T30" s="16">
        <f>T28-T31</f>
        <v>1549</v>
      </c>
      <c r="U30" s="5">
        <f>T30/T32*100</f>
        <v>76.797223599405058</v>
      </c>
      <c r="V30" s="16">
        <f t="shared" ref="V30:X30" si="255">V28-V31</f>
        <v>1095</v>
      </c>
      <c r="W30" s="5">
        <f t="shared" ref="W30" si="256">V30/V32*100</f>
        <v>83.206686930091195</v>
      </c>
      <c r="X30" s="21">
        <f t="shared" si="255"/>
        <v>917</v>
      </c>
      <c r="Y30" s="5">
        <f t="shared" ref="Y30" si="257">X30/X32*100</f>
        <v>78.376068376068375</v>
      </c>
      <c r="Z30" s="21">
        <f t="shared" ref="Z30" si="258">Z28-Z31</f>
        <v>2169</v>
      </c>
      <c r="AA30" s="5">
        <f t="shared" ref="AA30" si="259">Z30/Z32*100</f>
        <v>69.586140519730506</v>
      </c>
      <c r="AB30" s="16">
        <f>AB28-AB31</f>
        <v>9428</v>
      </c>
      <c r="AC30" s="5">
        <f>AB30/AB32*100</f>
        <v>78.862400669176083</v>
      </c>
    </row>
    <row r="31" spans="1:29" ht="15.75" x14ac:dyDescent="0.25">
      <c r="A31" s="13" t="s">
        <v>11</v>
      </c>
      <c r="B31" s="16">
        <v>210</v>
      </c>
      <c r="C31" s="5">
        <f>B31/B32*100</f>
        <v>12.867647058823529</v>
      </c>
      <c r="D31" s="16">
        <v>63</v>
      </c>
      <c r="E31" s="5">
        <f>D31/D32*100</f>
        <v>62.376237623762378</v>
      </c>
      <c r="F31" s="16">
        <v>9</v>
      </c>
      <c r="G31" s="5">
        <f>F31/F32*100</f>
        <v>21.951219512195124</v>
      </c>
      <c r="H31" s="16">
        <v>206</v>
      </c>
      <c r="I31" s="5">
        <f>H31/H32*100</f>
        <v>21.938232161874335</v>
      </c>
      <c r="J31" s="16">
        <v>6</v>
      </c>
      <c r="K31" s="5">
        <f>J31/J32*100</f>
        <v>8.8235294117647065</v>
      </c>
      <c r="L31" s="16">
        <v>17</v>
      </c>
      <c r="M31" s="5">
        <f>L31/L32*100</f>
        <v>16.037735849056602</v>
      </c>
      <c r="N31" s="16">
        <v>29</v>
      </c>
      <c r="O31" s="5">
        <f>N31/N32*100</f>
        <v>5.8823529411764701</v>
      </c>
      <c r="P31" s="16">
        <v>91</v>
      </c>
      <c r="Q31" s="5">
        <f>P31/P32*100</f>
        <v>10.19036954087346</v>
      </c>
      <c r="R31" s="16">
        <v>6</v>
      </c>
      <c r="S31" s="5">
        <f>R31/R32*100</f>
        <v>9.67741935483871</v>
      </c>
      <c r="T31" s="16">
        <v>468</v>
      </c>
      <c r="U31" s="5">
        <f>T31/T32*100</f>
        <v>23.202776400594942</v>
      </c>
      <c r="V31" s="16">
        <v>221</v>
      </c>
      <c r="W31" s="5">
        <f t="shared" ref="W31" si="260">V31/V32*100</f>
        <v>16.793313069908812</v>
      </c>
      <c r="X31" s="21">
        <v>253</v>
      </c>
      <c r="Y31" s="5">
        <f t="shared" ref="Y31" si="261">X31/X32*100</f>
        <v>21.623931623931625</v>
      </c>
      <c r="Z31" s="21">
        <v>948</v>
      </c>
      <c r="AA31" s="5">
        <f t="shared" ref="AA31" si="262">Z31/Z32*100</f>
        <v>30.41385948026949</v>
      </c>
      <c r="AB31" s="14">
        <f t="shared" ref="AB31" si="263">B31+D31+F31+H31+J31+L31+N31+P31+R31+T31+V31+X31+Z31</f>
        <v>2527</v>
      </c>
      <c r="AC31" s="5">
        <f>AB31/AB32*100</f>
        <v>21.137599330823921</v>
      </c>
    </row>
    <row r="32" spans="1:29" ht="15.75" x14ac:dyDescent="0.25">
      <c r="A32" s="13" t="s">
        <v>9</v>
      </c>
      <c r="B32" s="16">
        <f t="shared" ref="B32:AC32" si="264">SUM(B30:B31)</f>
        <v>1632</v>
      </c>
      <c r="C32" s="6">
        <f t="shared" si="264"/>
        <v>100</v>
      </c>
      <c r="D32" s="16">
        <f t="shared" si="264"/>
        <v>101</v>
      </c>
      <c r="E32" s="9">
        <f t="shared" si="264"/>
        <v>100</v>
      </c>
      <c r="F32" s="16">
        <f t="shared" si="264"/>
        <v>41</v>
      </c>
      <c r="G32" s="9">
        <f t="shared" si="264"/>
        <v>100</v>
      </c>
      <c r="H32" s="16">
        <f t="shared" si="264"/>
        <v>939</v>
      </c>
      <c r="I32" s="9">
        <f t="shared" si="264"/>
        <v>100</v>
      </c>
      <c r="J32" s="16">
        <f t="shared" si="264"/>
        <v>68</v>
      </c>
      <c r="K32" s="9">
        <f t="shared" si="264"/>
        <v>100</v>
      </c>
      <c r="L32" s="16">
        <f t="shared" si="264"/>
        <v>106</v>
      </c>
      <c r="M32" s="9">
        <f t="shared" si="264"/>
        <v>100</v>
      </c>
      <c r="N32" s="16">
        <f t="shared" si="264"/>
        <v>493</v>
      </c>
      <c r="O32" s="9">
        <f t="shared" si="264"/>
        <v>99.999999999999986</v>
      </c>
      <c r="P32" s="16">
        <f t="shared" si="264"/>
        <v>893</v>
      </c>
      <c r="Q32" s="9">
        <f t="shared" si="264"/>
        <v>100</v>
      </c>
      <c r="R32" s="16">
        <f>SUM(R30:R31)</f>
        <v>62</v>
      </c>
      <c r="S32" s="9">
        <f t="shared" si="264"/>
        <v>99.999999999999986</v>
      </c>
      <c r="T32" s="16">
        <f t="shared" si="264"/>
        <v>2017</v>
      </c>
      <c r="U32" s="9">
        <f t="shared" si="264"/>
        <v>100</v>
      </c>
      <c r="V32" s="16">
        <f t="shared" ref="V32:W32" si="265">SUM(V30:V31)</f>
        <v>1316</v>
      </c>
      <c r="W32" s="9">
        <f t="shared" si="265"/>
        <v>100</v>
      </c>
      <c r="X32" s="21">
        <f t="shared" ref="X32:AA32" si="266">SUM(X30:X31)</f>
        <v>1170</v>
      </c>
      <c r="Y32" s="9">
        <f t="shared" si="266"/>
        <v>100</v>
      </c>
      <c r="Z32" s="21">
        <f t="shared" si="266"/>
        <v>3117</v>
      </c>
      <c r="AA32" s="9">
        <f t="shared" si="266"/>
        <v>100</v>
      </c>
      <c r="AB32" s="16">
        <f t="shared" si="264"/>
        <v>11955</v>
      </c>
      <c r="AC32" s="9">
        <f t="shared" si="264"/>
        <v>100</v>
      </c>
    </row>
    <row r="34" spans="1:2" x14ac:dyDescent="0.25">
      <c r="A34" s="22" t="s">
        <v>56</v>
      </c>
    </row>
    <row r="35" spans="1:2" x14ac:dyDescent="0.25">
      <c r="A35" s="22" t="s">
        <v>57</v>
      </c>
    </row>
    <row r="36" spans="1:2" x14ac:dyDescent="0.25">
      <c r="A36" s="23" t="s">
        <v>58</v>
      </c>
    </row>
    <row r="37" spans="1:2" x14ac:dyDescent="0.25">
      <c r="A37" s="24" t="s">
        <v>59</v>
      </c>
    </row>
    <row r="44" spans="1:2" ht="15.75" x14ac:dyDescent="0.25">
      <c r="B44" s="17"/>
    </row>
    <row r="45" spans="1:2" ht="15.75" x14ac:dyDescent="0.25">
      <c r="B45" s="17"/>
    </row>
    <row r="46" spans="1:2" ht="15.75" x14ac:dyDescent="0.25">
      <c r="B46" s="17"/>
    </row>
    <row r="47" spans="1:2" ht="15.75" x14ac:dyDescent="0.25">
      <c r="B47" s="17"/>
    </row>
    <row r="48" spans="1:2" ht="15.75" x14ac:dyDescent="0.25">
      <c r="B48" s="17"/>
    </row>
    <row r="49" spans="2:2" ht="15.75" x14ac:dyDescent="0.25">
      <c r="B49" s="17"/>
    </row>
    <row r="50" spans="2:2" ht="15.75" x14ac:dyDescent="0.25">
      <c r="B50" s="17"/>
    </row>
    <row r="51" spans="2:2" ht="15.75" x14ac:dyDescent="0.25">
      <c r="B51" s="17"/>
    </row>
    <row r="52" spans="2:2" ht="15.75" x14ac:dyDescent="0.25">
      <c r="B52" s="17"/>
    </row>
    <row r="53" spans="2:2" ht="15.75" x14ac:dyDescent="0.25">
      <c r="B53" s="17"/>
    </row>
    <row r="54" spans="2:2" ht="15.75" x14ac:dyDescent="0.25">
      <c r="B54" s="17"/>
    </row>
    <row r="55" spans="2:2" ht="15.75" x14ac:dyDescent="0.25">
      <c r="B55" s="17"/>
    </row>
    <row r="56" spans="2:2" ht="15.75" x14ac:dyDescent="0.25">
      <c r="B56" s="17"/>
    </row>
  </sheetData>
  <sheetProtection algorithmName="SHA-512" hashValue="icsgRn8kmkVOV5dFutt5pDtrpqcB1MzLlkL1rev7HeEGQs1KTI/Sc6lUf7uUYdCqJldNT2rOagfO3lRdWGxr7g==" saltValue="zj1w5BGvWQsGy8Nc3Nqtdg==" spinCount="100000" sheet="1" objects="1" scenarios="1"/>
  <mergeCells count="17">
    <mergeCell ref="A1:AC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B3"/>
    <mergeCell ref="AC2:AC3"/>
    <mergeCell ref="A2:A3"/>
  </mergeCells>
  <phoneticPr fontId="9" type="noConversion"/>
  <pageMargins left="0.511811024" right="0.511811024" top="0.78740157499999996" bottom="0.78740157499999996" header="0.31496062000000002" footer="0.31496062000000002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Campanha</vt:lpstr>
      <vt:lpstr>Fronteira Oeste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Octavio Belarmino</cp:lastModifiedBy>
  <dcterms:created xsi:type="dcterms:W3CDTF">2020-05-19T21:36:40Z</dcterms:created>
  <dcterms:modified xsi:type="dcterms:W3CDTF">2021-06-16T00:14:05Z</dcterms:modified>
</cp:coreProperties>
</file>